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480" windowHeight="9840" activeTab="0"/>
  </bookViews>
  <sheets>
    <sheet name="historiek" sheetId="1" r:id="rId1"/>
  </sheets>
  <definedNames>
    <definedName name="_xlnm.Print_Area" localSheetId="0">'historiek'!$A$1:$O$69</definedName>
  </definedNames>
  <calcPr fullCalcOnLoad="1"/>
</workbook>
</file>

<file path=xl/sharedStrings.xml><?xml version="1.0" encoding="utf-8"?>
<sst xmlns="http://schemas.openxmlformats.org/spreadsheetml/2006/main" count="179" uniqueCount="120">
  <si>
    <t>Omschrijving</t>
  </si>
  <si>
    <t>8761-124-48</t>
  </si>
  <si>
    <t>kosten ISVAG</t>
  </si>
  <si>
    <t>werking milieuraad</t>
  </si>
  <si>
    <t>sensibilisering milieuraad</t>
  </si>
  <si>
    <t>werking milieudienst</t>
  </si>
  <si>
    <t>subsidie afval scholen</t>
  </si>
  <si>
    <t>Totaal gewone dienst</t>
  </si>
  <si>
    <t>876-161-48</t>
  </si>
  <si>
    <t>aankoop regenwatertonnen</t>
  </si>
  <si>
    <t>876/161-01</t>
  </si>
  <si>
    <t>876/161-05</t>
  </si>
  <si>
    <t>Totaal buitengewone dienst</t>
  </si>
  <si>
    <t>studiekosten milieu</t>
  </si>
  <si>
    <t>GNOP prestaties derden</t>
  </si>
  <si>
    <t>kosten IGEAN deel milieu</t>
  </si>
  <si>
    <t>subsidie herbruikbare luiers</t>
  </si>
  <si>
    <t>vervanging perscontainer RP</t>
  </si>
  <si>
    <t>Bedrag 2000</t>
  </si>
  <si>
    <t>(Euro)</t>
  </si>
  <si>
    <t>Bedrag 2001</t>
  </si>
  <si>
    <t>Bedrag 2002</t>
  </si>
  <si>
    <t>Bedrag 2003</t>
  </si>
  <si>
    <t>UITGAVEN (Gewone dienst)</t>
  </si>
  <si>
    <t>876/124-02</t>
  </si>
  <si>
    <t>technische benodigdheden+</t>
  </si>
  <si>
    <t>?</t>
  </si>
  <si>
    <t>876/124-03</t>
  </si>
  <si>
    <t>aankoop huisvuilzakken restafval, PMD, GFT</t>
  </si>
  <si>
    <t>aankoop containers GFT+</t>
  </si>
  <si>
    <t>/</t>
  </si>
  <si>
    <t>876/124-06</t>
  </si>
  <si>
    <t>ophalen huisvuil, GFT ,e.a.</t>
  </si>
  <si>
    <t>876/124-48</t>
  </si>
  <si>
    <t>verwijderen afval werf en recyclagepark</t>
  </si>
  <si>
    <t>876/435-01</t>
  </si>
  <si>
    <t>877/124-06</t>
  </si>
  <si>
    <t>onderhoud en ruimen riolen</t>
  </si>
  <si>
    <t>8761/435-01</t>
  </si>
  <si>
    <t>8798/332-02</t>
  </si>
  <si>
    <t>8791/123-48</t>
  </si>
  <si>
    <t>879/332-02</t>
  </si>
  <si>
    <t>bijdrage bond beter leefmilieu</t>
  </si>
  <si>
    <t>8793/332-02</t>
  </si>
  <si>
    <t>bijdrage vereniging openbaar groen</t>
  </si>
  <si>
    <t>879/331-01</t>
  </si>
  <si>
    <t>Bijdrage papierophaling vereniging</t>
  </si>
  <si>
    <t>879/124-02</t>
  </si>
  <si>
    <t>879/124-48</t>
  </si>
  <si>
    <t>8794/332-02</t>
  </si>
  <si>
    <t>reglement Kleine LandschapsElementen</t>
  </si>
  <si>
    <t>8795/332-02</t>
  </si>
  <si>
    <t>reglement duurzaam bouwen</t>
  </si>
  <si>
    <t>8797/332-02</t>
  </si>
  <si>
    <t>879/435-01</t>
  </si>
  <si>
    <t>uitvoering overeenkomst PIH</t>
  </si>
  <si>
    <t>879/122-02</t>
  </si>
  <si>
    <t>877/124-03</t>
  </si>
  <si>
    <t>8791/124-06</t>
  </si>
  <si>
    <t>UITGAVEN (Buitengewone dienst)</t>
  </si>
  <si>
    <t>879/721-60</t>
  </si>
  <si>
    <t>uitvoeren GNOP</t>
  </si>
  <si>
    <t>879/723-60</t>
  </si>
  <si>
    <t>uitvoeren duurzame ontwikkeling</t>
  </si>
  <si>
    <t>afkoppeling drainagegracht</t>
  </si>
  <si>
    <t>milieubeleidsplan 2004-2007</t>
  </si>
  <si>
    <t>afwasmachine herbruikbare bekers</t>
  </si>
  <si>
    <t>INKOMSTEN; BELASTINGEN EN RETRIBUTIES</t>
  </si>
  <si>
    <t>opbrengst afval recyclagepark</t>
  </si>
  <si>
    <t>concessie containers leder/textiel</t>
  </si>
  <si>
    <t>restorno's afval</t>
  </si>
  <si>
    <t>879/465-01</t>
  </si>
  <si>
    <t>876/272-01</t>
  </si>
  <si>
    <t>Dividenden intercommunales</t>
  </si>
  <si>
    <t>betaling door Opnieuw &amp; Co</t>
  </si>
  <si>
    <t>879/161-01</t>
  </si>
  <si>
    <t>040/363-16</t>
  </si>
  <si>
    <t>Belasting op huisvuilzakken</t>
  </si>
  <si>
    <t>040/364-23</t>
  </si>
  <si>
    <t>Belasting op reclamedrukwerk</t>
  </si>
  <si>
    <t>040/363-07</t>
  </si>
  <si>
    <t>Belasting op sluikstorten</t>
  </si>
  <si>
    <t>subsidie VMM drainagegracht</t>
  </si>
  <si>
    <t>Totaal</t>
  </si>
  <si>
    <t>Bedrag 2004</t>
  </si>
  <si>
    <t>Begroting 2005</t>
  </si>
  <si>
    <t>begroting 2006</t>
  </si>
  <si>
    <t>Begroting 2004</t>
  </si>
  <si>
    <t>aankoop open ruimten en gebouwen</t>
  </si>
  <si>
    <t>1241-712-60</t>
  </si>
  <si>
    <t>uitgaven gewone dienst</t>
  </si>
  <si>
    <t>inkomsten gewone dienst</t>
  </si>
  <si>
    <t>inkomsten buitengewone dienst</t>
  </si>
  <si>
    <t>uitgaven buitengewone dienst</t>
  </si>
  <si>
    <t>algemeen begrotingsresultaat gewone dienst</t>
  </si>
  <si>
    <t>algemeen begrotingsresultaat buitengewone dienst</t>
  </si>
  <si>
    <t>877/180-01</t>
  </si>
  <si>
    <t>terugbetaling kosten aansluiting riolering</t>
  </si>
  <si>
    <t>879/306-01</t>
  </si>
  <si>
    <t>subsidie milieuconvenant</t>
  </si>
  <si>
    <t>ANDERE UITGAVEN (Buitengewone dienst)</t>
  </si>
  <si>
    <t>verwerking GFT+</t>
  </si>
  <si>
    <t>sensibiliseringsproject milieu</t>
  </si>
  <si>
    <t>8799/332-02</t>
  </si>
  <si>
    <t>verkoop compostvaten, bak GFT+ en regenwatertonnen</t>
  </si>
  <si>
    <t>(wijziging 1)</t>
  </si>
  <si>
    <t>(euro)</t>
  </si>
  <si>
    <t>Bedrag 2005</t>
  </si>
  <si>
    <t>421/180-01</t>
  </si>
  <si>
    <t>terugbetaling kosten werken door derden</t>
  </si>
  <si>
    <t>551/272-01</t>
  </si>
  <si>
    <t>552/272-01</t>
  </si>
  <si>
    <t>Dividenden gasintercommunale</t>
  </si>
  <si>
    <t>Dividenden elektriciteitsintercommunale</t>
  </si>
  <si>
    <t>874/272-01</t>
  </si>
  <si>
    <t>Dividenden waterintercommunale</t>
  </si>
  <si>
    <t>(wijziging 3/4)</t>
  </si>
  <si>
    <t>begroting 2007</t>
  </si>
  <si>
    <t>(ver. 03/2007)</t>
  </si>
  <si>
    <t>(ver. 10/2006)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</si>
</sst>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0.0"/>
    <numFmt numFmtId="173" formatCode="0.000"/>
    <numFmt numFmtId="174" formatCode="#,##0\ &quot;BF&quot;"/>
    <numFmt numFmtId="175" formatCode="#,##0.00\ _B_F"/>
    <numFmt numFmtId="176" formatCode="#,##0.000\ _B_F"/>
    <numFmt numFmtId="177" formatCode="#,##0.0000\ _B_F"/>
    <numFmt numFmtId="178" formatCode="#,##0.0\ _B_F"/>
    <numFmt numFmtId="179" formatCode="#,##0\ _B_F"/>
    <numFmt numFmtId="180" formatCode="_-* #,##0.0\ &quot;BF&quot;_-;\-* #,##0.0\ &quot;BF&quot;_-;_-* &quot;-&quot;??\ &quot;BF&quot;_-;_-@_-"/>
    <numFmt numFmtId="181" formatCode="_-* #,##0\ &quot;BF&quot;_-;\-* #,##0\ &quot;BF&quot;_-;_-* &quot;-&quot;??\ &quot;BF&quot;_-;_-@_-"/>
    <numFmt numFmtId="182" formatCode="_-* #,##0.000\ &quot;BF&quot;_-;\-* #,##0.000\ &quot;BF&quot;_-;_-* &quot;-&quot;??\ &quot;BF&quot;_-;_-@_-"/>
    <numFmt numFmtId="183" formatCode="0.00000"/>
    <numFmt numFmtId="184" formatCode="0.0000"/>
    <numFmt numFmtId="185" formatCode="&quot;Ja&quot;;&quot;Ja&quot;;&quot;Nee&quot;"/>
    <numFmt numFmtId="186" formatCode="&quot;Waar&quot;;&quot;Waar&quot;;&quot;Niet waar&quot;"/>
    <numFmt numFmtId="187" formatCode="&quot;Aan&quot;;&quot;Aan&quot;;&quot;Uit&quot;"/>
    <numFmt numFmtId="188" formatCode="[$€-2]\ #.##000_);[Red]\([$€-2]\ #.##0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i/>
      <sz val="9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8" fillId="0" borderId="1" xfId="0" applyFont="1" applyFill="1" applyBorder="1" applyAlignment="1">
      <alignment horizontal="right"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right" vertical="top" wrapText="1"/>
    </xf>
    <xf numFmtId="3" fontId="10" fillId="0" borderId="3" xfId="0" applyNumberFormat="1" applyFont="1" applyFill="1" applyBorder="1" applyAlignment="1">
      <alignment horizontal="right" vertical="top" wrapText="1"/>
    </xf>
    <xf numFmtId="3" fontId="8" fillId="0" borderId="4" xfId="0" applyNumberFormat="1" applyFont="1" applyFill="1" applyBorder="1" applyAlignment="1">
      <alignment horizontal="right" vertical="top" wrapText="1"/>
    </xf>
    <xf numFmtId="3" fontId="8" fillId="0" borderId="5" xfId="0" applyNumberFormat="1" applyFont="1" applyFill="1" applyBorder="1" applyAlignment="1">
      <alignment horizontal="right" vertical="top" wrapText="1"/>
    </xf>
    <xf numFmtId="1" fontId="8" fillId="0" borderId="3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 quotePrefix="1">
      <alignment horizontal="right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 quotePrefix="1">
      <alignment horizontal="right" vertical="top" wrapText="1"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vertical="top"/>
    </xf>
    <xf numFmtId="0" fontId="8" fillId="0" borderId="4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3" fontId="8" fillId="0" borderId="2" xfId="0" applyNumberFormat="1" applyFont="1" applyFill="1" applyBorder="1" applyAlignment="1" quotePrefix="1">
      <alignment horizontal="right" vertical="top" wrapText="1"/>
    </xf>
    <xf numFmtId="0" fontId="7" fillId="0" borderId="12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6" xfId="0" applyFill="1" applyBorder="1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8" fillId="0" borderId="5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" fillId="0" borderId="1" xfId="0" applyFont="1" applyFill="1" applyBorder="1" applyAlignment="1">
      <alignment vertical="top"/>
    </xf>
    <xf numFmtId="3" fontId="0" fillId="0" borderId="0" xfId="0" applyNumberFormat="1" applyFill="1" applyAlignment="1">
      <alignment/>
    </xf>
    <xf numFmtId="3" fontId="8" fillId="0" borderId="1" xfId="0" applyNumberFormat="1" applyFont="1" applyFill="1" applyBorder="1" applyAlignment="1" quotePrefix="1">
      <alignment horizontal="right"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zoomScale="75" zoomScaleNormal="75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69" sqref="A1:O69"/>
    </sheetView>
  </sheetViews>
  <sheetFormatPr defaultColWidth="9.140625" defaultRowHeight="12.75"/>
  <cols>
    <col min="1" max="1" width="11.140625" style="17" bestFit="1" customWidth="1"/>
    <col min="2" max="2" width="36.57421875" style="17" customWidth="1"/>
    <col min="3" max="3" width="12.8515625" style="17" customWidth="1"/>
    <col min="4" max="15" width="14.421875" style="17" customWidth="1"/>
    <col min="16" max="16384" width="9.140625" style="17" customWidth="1"/>
  </cols>
  <sheetData>
    <row r="1" spans="1:15" ht="27" customHeight="1">
      <c r="A1" s="14" t="s">
        <v>0</v>
      </c>
      <c r="B1" s="15"/>
      <c r="C1" s="16" t="s">
        <v>18</v>
      </c>
      <c r="D1" s="16" t="s">
        <v>20</v>
      </c>
      <c r="E1" s="16" t="s">
        <v>21</v>
      </c>
      <c r="F1" s="16" t="s">
        <v>22</v>
      </c>
      <c r="G1" s="16" t="s">
        <v>87</v>
      </c>
      <c r="H1" s="16" t="s">
        <v>84</v>
      </c>
      <c r="I1" s="16" t="s">
        <v>85</v>
      </c>
      <c r="J1" s="16" t="s">
        <v>107</v>
      </c>
      <c r="K1" s="16" t="s">
        <v>86</v>
      </c>
      <c r="L1" s="16" t="s">
        <v>86</v>
      </c>
      <c r="M1" s="16" t="s">
        <v>86</v>
      </c>
      <c r="N1" s="16" t="s">
        <v>117</v>
      </c>
      <c r="O1" s="16" t="s">
        <v>117</v>
      </c>
    </row>
    <row r="2" spans="1:15" ht="14.25" customHeight="1">
      <c r="A2" s="18"/>
      <c r="B2" s="19"/>
      <c r="C2" s="20"/>
      <c r="D2" s="20"/>
      <c r="E2" s="20"/>
      <c r="F2" s="20"/>
      <c r="G2" s="20"/>
      <c r="H2" s="20"/>
      <c r="I2" s="20"/>
      <c r="J2" s="20"/>
      <c r="K2" s="20"/>
      <c r="L2" s="20" t="s">
        <v>105</v>
      </c>
      <c r="M2" s="20" t="s">
        <v>116</v>
      </c>
      <c r="N2" s="20" t="s">
        <v>119</v>
      </c>
      <c r="O2" s="20" t="s">
        <v>118</v>
      </c>
    </row>
    <row r="3" spans="1:15" ht="12.75">
      <c r="A3" s="21"/>
      <c r="B3" s="22"/>
      <c r="C3" s="23" t="s">
        <v>19</v>
      </c>
      <c r="D3" s="24" t="s">
        <v>19</v>
      </c>
      <c r="E3" s="23" t="s">
        <v>19</v>
      </c>
      <c r="F3" s="23" t="s">
        <v>19</v>
      </c>
      <c r="G3" s="23" t="s">
        <v>19</v>
      </c>
      <c r="H3" s="23" t="s">
        <v>19</v>
      </c>
      <c r="I3" s="23" t="s">
        <v>19</v>
      </c>
      <c r="J3" s="23" t="s">
        <v>106</v>
      </c>
      <c r="K3" s="23" t="s">
        <v>19</v>
      </c>
      <c r="L3" s="23" t="s">
        <v>19</v>
      </c>
      <c r="M3" s="23" t="s">
        <v>19</v>
      </c>
      <c r="N3" s="23" t="s">
        <v>19</v>
      </c>
      <c r="O3" s="23" t="s">
        <v>19</v>
      </c>
    </row>
    <row r="4" spans="1:12" ht="12.75" customHeight="1">
      <c r="A4" s="25" t="s">
        <v>23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5" ht="12.75">
      <c r="A5" s="27" t="s">
        <v>24</v>
      </c>
      <c r="B5" s="28" t="s">
        <v>25</v>
      </c>
      <c r="C5" s="29" t="s">
        <v>26</v>
      </c>
      <c r="D5" s="29" t="s">
        <v>26</v>
      </c>
      <c r="E5" s="29" t="s">
        <v>26</v>
      </c>
      <c r="F5" s="29" t="s">
        <v>26</v>
      </c>
      <c r="G5" s="3">
        <v>1240</v>
      </c>
      <c r="H5" s="3">
        <v>1152.14</v>
      </c>
      <c r="I5" s="3">
        <v>1240</v>
      </c>
      <c r="J5" s="3">
        <v>616.09</v>
      </c>
      <c r="K5" s="3">
        <v>1240</v>
      </c>
      <c r="L5" s="3">
        <v>1240</v>
      </c>
      <c r="M5" s="3">
        <v>1240</v>
      </c>
      <c r="N5" s="3">
        <f>M5</f>
        <v>1240</v>
      </c>
      <c r="O5" s="3">
        <f>N5</f>
        <v>1240</v>
      </c>
    </row>
    <row r="6" spans="1:15" ht="24">
      <c r="A6" s="5" t="s">
        <v>27</v>
      </c>
      <c r="B6" s="6" t="s">
        <v>28</v>
      </c>
      <c r="C6" s="4">
        <v>128817</v>
      </c>
      <c r="D6" s="4">
        <v>114774</v>
      </c>
      <c r="E6" s="4">
        <v>128155</v>
      </c>
      <c r="F6" s="4">
        <v>105226</v>
      </c>
      <c r="G6" s="4">
        <v>135000</v>
      </c>
      <c r="H6" s="4">
        <v>104986.33</v>
      </c>
      <c r="I6" s="4">
        <v>135000</v>
      </c>
      <c r="J6" s="4">
        <v>34951.29</v>
      </c>
      <c r="K6" s="4">
        <v>127000</v>
      </c>
      <c r="L6" s="4">
        <v>127000</v>
      </c>
      <c r="M6" s="4">
        <v>117000</v>
      </c>
      <c r="N6" s="4">
        <f>M6</f>
        <v>117000</v>
      </c>
      <c r="O6" s="4">
        <v>112500</v>
      </c>
    </row>
    <row r="7" spans="1:15" ht="12.75">
      <c r="A7" s="5" t="s">
        <v>31</v>
      </c>
      <c r="B7" s="6" t="s">
        <v>32</v>
      </c>
      <c r="C7" s="4">
        <v>268390</v>
      </c>
      <c r="D7" s="4">
        <v>285077</v>
      </c>
      <c r="E7" s="4">
        <v>312642</v>
      </c>
      <c r="F7" s="4">
        <v>305836</v>
      </c>
      <c r="G7" s="4">
        <v>350000</v>
      </c>
      <c r="H7" s="4">
        <v>305899.66</v>
      </c>
      <c r="I7" s="4">
        <v>350000</v>
      </c>
      <c r="J7" s="4">
        <v>312076.16</v>
      </c>
      <c r="K7" s="4">
        <v>325000</v>
      </c>
      <c r="L7" s="4">
        <v>325000</v>
      </c>
      <c r="M7" s="4">
        <v>400000</v>
      </c>
      <c r="N7" s="4">
        <f>M7</f>
        <v>400000</v>
      </c>
      <c r="O7" s="4">
        <v>260000</v>
      </c>
    </row>
    <row r="8" spans="1:15" ht="12.75">
      <c r="A8" s="5" t="s">
        <v>33</v>
      </c>
      <c r="B8" s="6" t="s">
        <v>34</v>
      </c>
      <c r="C8" s="4">
        <v>194192</v>
      </c>
      <c r="D8" s="4">
        <v>235498</v>
      </c>
      <c r="E8" s="4">
        <v>286753</v>
      </c>
      <c r="F8" s="4">
        <v>217496</v>
      </c>
      <c r="G8" s="4">
        <v>320000</v>
      </c>
      <c r="H8" s="4">
        <v>222651.56</v>
      </c>
      <c r="I8" s="4">
        <v>260000</v>
      </c>
      <c r="J8" s="4">
        <v>205241.53</v>
      </c>
      <c r="K8" s="4">
        <v>190000</v>
      </c>
      <c r="L8" s="4">
        <v>190000</v>
      </c>
      <c r="M8" s="4">
        <v>190000</v>
      </c>
      <c r="N8" s="4">
        <f>M8</f>
        <v>190000</v>
      </c>
      <c r="O8" s="4">
        <f>N8</f>
        <v>190000</v>
      </c>
    </row>
    <row r="9" spans="1:15" ht="12.75">
      <c r="A9" s="5" t="s">
        <v>35</v>
      </c>
      <c r="B9" s="6" t="s">
        <v>2</v>
      </c>
      <c r="C9" s="4">
        <v>490829</v>
      </c>
      <c r="D9" s="4">
        <v>448603</v>
      </c>
      <c r="E9" s="4">
        <v>366000</v>
      </c>
      <c r="F9" s="4">
        <v>344376</v>
      </c>
      <c r="G9" s="4">
        <v>441600</v>
      </c>
      <c r="H9" s="4">
        <v>441600</v>
      </c>
      <c r="I9" s="4">
        <v>455000</v>
      </c>
      <c r="J9" s="4">
        <v>432300</v>
      </c>
      <c r="K9" s="4">
        <v>512400</v>
      </c>
      <c r="L9" s="4">
        <v>512400</v>
      </c>
      <c r="M9" s="4">
        <v>512400</v>
      </c>
      <c r="N9" s="4">
        <v>527772</v>
      </c>
      <c r="O9" s="4">
        <v>532800</v>
      </c>
    </row>
    <row r="10" spans="1:15" ht="12.75">
      <c r="A10" s="5" t="s">
        <v>38</v>
      </c>
      <c r="B10" s="6" t="s">
        <v>15</v>
      </c>
      <c r="C10" s="4">
        <v>156730</v>
      </c>
      <c r="D10" s="4">
        <v>156120</v>
      </c>
      <c r="E10" s="4">
        <v>140572</v>
      </c>
      <c r="F10" s="4">
        <v>35970</v>
      </c>
      <c r="G10" s="4">
        <v>133750</v>
      </c>
      <c r="H10" s="4">
        <v>120536.52</v>
      </c>
      <c r="I10" s="4">
        <v>130000</v>
      </c>
      <c r="J10" s="4">
        <v>205183.4</v>
      </c>
      <c r="K10" s="4">
        <v>210000</v>
      </c>
      <c r="L10" s="4">
        <v>210000</v>
      </c>
      <c r="M10" s="4">
        <v>210000</v>
      </c>
      <c r="N10" s="4">
        <f>M10</f>
        <v>210000</v>
      </c>
      <c r="O10" s="4">
        <v>220000</v>
      </c>
    </row>
    <row r="11" spans="1:15" ht="12.75">
      <c r="A11" s="5" t="s">
        <v>1</v>
      </c>
      <c r="B11" s="6" t="s">
        <v>101</v>
      </c>
      <c r="C11" s="7"/>
      <c r="D11" s="7"/>
      <c r="E11" s="7"/>
      <c r="F11" s="4">
        <v>68942.36</v>
      </c>
      <c r="G11" s="4">
        <v>10000</v>
      </c>
      <c r="H11" s="4">
        <v>1948.22</v>
      </c>
      <c r="I11" s="4">
        <v>5000</v>
      </c>
      <c r="J11" s="4">
        <v>958.02</v>
      </c>
      <c r="K11" s="7">
        <v>5000</v>
      </c>
      <c r="L11" s="7">
        <v>0</v>
      </c>
      <c r="M11" s="7">
        <v>0</v>
      </c>
      <c r="N11" s="4">
        <f>M11</f>
        <v>0</v>
      </c>
      <c r="O11" s="4">
        <f>N11</f>
        <v>0</v>
      </c>
    </row>
    <row r="12" spans="1:15" ht="12.75">
      <c r="A12" s="5" t="s">
        <v>57</v>
      </c>
      <c r="B12" s="6" t="s">
        <v>9</v>
      </c>
      <c r="C12" s="7" t="s">
        <v>30</v>
      </c>
      <c r="D12" s="7" t="s">
        <v>30</v>
      </c>
      <c r="E12" s="7" t="s">
        <v>30</v>
      </c>
      <c r="F12" s="4">
        <v>7446</v>
      </c>
      <c r="G12" s="4">
        <v>2500</v>
      </c>
      <c r="H12" s="4">
        <v>1565.46</v>
      </c>
      <c r="I12" s="4">
        <v>2500</v>
      </c>
      <c r="J12" s="4">
        <v>2495.65</v>
      </c>
      <c r="K12" s="4">
        <v>1500</v>
      </c>
      <c r="L12" s="4">
        <v>1500</v>
      </c>
      <c r="M12" s="4">
        <v>5100</v>
      </c>
      <c r="N12" s="4">
        <v>3000</v>
      </c>
      <c r="O12" s="4">
        <v>3500</v>
      </c>
    </row>
    <row r="13" spans="1:15" ht="12.75">
      <c r="A13" s="5" t="s">
        <v>36</v>
      </c>
      <c r="B13" s="6" t="s">
        <v>37</v>
      </c>
      <c r="C13" s="7" t="s">
        <v>26</v>
      </c>
      <c r="D13" s="7" t="s">
        <v>26</v>
      </c>
      <c r="E13" s="4">
        <v>64962</v>
      </c>
      <c r="F13" s="4">
        <v>59491</v>
      </c>
      <c r="G13" s="4">
        <v>65000</v>
      </c>
      <c r="H13" s="4">
        <v>64467.13</v>
      </c>
      <c r="I13" s="4">
        <v>68000</v>
      </c>
      <c r="J13" s="4">
        <v>67999.56</v>
      </c>
      <c r="K13" s="4">
        <v>13000</v>
      </c>
      <c r="L13" s="4">
        <v>13000</v>
      </c>
      <c r="M13" s="4">
        <v>13000</v>
      </c>
      <c r="N13" s="4">
        <f>M13</f>
        <v>13000</v>
      </c>
      <c r="O13" s="30" t="s">
        <v>30</v>
      </c>
    </row>
    <row r="14" spans="1:15" ht="12.75">
      <c r="A14" s="5" t="s">
        <v>56</v>
      </c>
      <c r="B14" s="6" t="s">
        <v>13</v>
      </c>
      <c r="C14" s="7" t="s">
        <v>30</v>
      </c>
      <c r="D14" s="7" t="s">
        <v>30</v>
      </c>
      <c r="E14" s="7" t="s">
        <v>30</v>
      </c>
      <c r="F14" s="7" t="s">
        <v>30</v>
      </c>
      <c r="G14" s="4">
        <v>7500</v>
      </c>
      <c r="H14" s="4">
        <v>6332.19</v>
      </c>
      <c r="I14" s="4">
        <v>5000</v>
      </c>
      <c r="J14" s="4">
        <v>955.07</v>
      </c>
      <c r="K14" s="4">
        <v>3500</v>
      </c>
      <c r="L14" s="4">
        <v>3500</v>
      </c>
      <c r="M14" s="4">
        <v>3500</v>
      </c>
      <c r="N14" s="4">
        <v>5000</v>
      </c>
      <c r="O14" s="4">
        <v>3500</v>
      </c>
    </row>
    <row r="15" spans="1:15" ht="12.75">
      <c r="A15" s="6" t="s">
        <v>47</v>
      </c>
      <c r="B15" s="6" t="s">
        <v>5</v>
      </c>
      <c r="C15" s="4">
        <v>2479</v>
      </c>
      <c r="D15" s="4">
        <v>2392</v>
      </c>
      <c r="E15" s="4">
        <v>2412</v>
      </c>
      <c r="F15" s="7">
        <v>638</v>
      </c>
      <c r="G15" s="4">
        <v>3100</v>
      </c>
      <c r="H15" s="4">
        <v>1803.2</v>
      </c>
      <c r="I15" s="4">
        <v>3100</v>
      </c>
      <c r="J15" s="4">
        <v>2391.41</v>
      </c>
      <c r="K15" s="4">
        <v>2800</v>
      </c>
      <c r="L15" s="4">
        <v>2800</v>
      </c>
      <c r="M15" s="4">
        <v>2800</v>
      </c>
      <c r="N15" s="4">
        <f aca="true" t="shared" si="0" ref="N15:O20">M15</f>
        <v>2800</v>
      </c>
      <c r="O15" s="4">
        <v>2500</v>
      </c>
    </row>
    <row r="16" spans="1:15" ht="12.75">
      <c r="A16" s="6" t="s">
        <v>48</v>
      </c>
      <c r="B16" s="6" t="s">
        <v>102</v>
      </c>
      <c r="C16" s="4">
        <v>7352</v>
      </c>
      <c r="D16" s="4">
        <v>7329</v>
      </c>
      <c r="E16" s="4">
        <v>3064</v>
      </c>
      <c r="F16" s="4">
        <v>15560</v>
      </c>
      <c r="G16" s="4">
        <v>15000</v>
      </c>
      <c r="H16" s="4">
        <v>9254.47</v>
      </c>
      <c r="I16" s="4">
        <v>15000</v>
      </c>
      <c r="J16" s="30">
        <v>7404.27</v>
      </c>
      <c r="K16" s="4">
        <v>14250</v>
      </c>
      <c r="L16" s="4">
        <v>14250</v>
      </c>
      <c r="M16" s="4">
        <v>14250</v>
      </c>
      <c r="N16" s="4">
        <f t="shared" si="0"/>
        <v>14250</v>
      </c>
      <c r="O16" s="4">
        <v>14500</v>
      </c>
    </row>
    <row r="17" spans="1:15" ht="12.75">
      <c r="A17" s="5" t="s">
        <v>45</v>
      </c>
      <c r="B17" s="6" t="s">
        <v>46</v>
      </c>
      <c r="C17" s="7">
        <v>553</v>
      </c>
      <c r="D17" s="4">
        <v>1137</v>
      </c>
      <c r="E17" s="7">
        <v>346</v>
      </c>
      <c r="F17" s="7">
        <v>0</v>
      </c>
      <c r="G17" s="4">
        <v>7500</v>
      </c>
      <c r="H17" s="4">
        <v>0</v>
      </c>
      <c r="I17" s="4">
        <v>7500</v>
      </c>
      <c r="J17" s="4"/>
      <c r="K17" s="4">
        <v>2500</v>
      </c>
      <c r="L17" s="4">
        <v>0</v>
      </c>
      <c r="M17" s="4">
        <v>0</v>
      </c>
      <c r="N17" s="4">
        <f t="shared" si="0"/>
        <v>0</v>
      </c>
      <c r="O17" s="4">
        <v>1500</v>
      </c>
    </row>
    <row r="18" spans="1:15" ht="12.75">
      <c r="A18" s="6" t="s">
        <v>41</v>
      </c>
      <c r="B18" s="6" t="s">
        <v>42</v>
      </c>
      <c r="C18" s="7">
        <v>838</v>
      </c>
      <c r="D18" s="7">
        <v>838</v>
      </c>
      <c r="E18" s="7">
        <v>838</v>
      </c>
      <c r="F18" s="7">
        <v>838</v>
      </c>
      <c r="G18" s="7">
        <v>838</v>
      </c>
      <c r="H18" s="7">
        <v>838</v>
      </c>
      <c r="I18" s="7">
        <v>838</v>
      </c>
      <c r="J18" s="7">
        <v>838</v>
      </c>
      <c r="K18" s="7">
        <v>838</v>
      </c>
      <c r="L18" s="7">
        <v>838</v>
      </c>
      <c r="M18" s="7">
        <v>838</v>
      </c>
      <c r="N18" s="4">
        <f t="shared" si="0"/>
        <v>838</v>
      </c>
      <c r="O18" s="4">
        <v>838</v>
      </c>
    </row>
    <row r="19" spans="1:15" ht="12.75">
      <c r="A19" s="6" t="s">
        <v>54</v>
      </c>
      <c r="B19" s="6" t="s">
        <v>55</v>
      </c>
      <c r="C19" s="4">
        <v>1349</v>
      </c>
      <c r="D19" s="4">
        <v>2311</v>
      </c>
      <c r="E19" s="4">
        <v>2500</v>
      </c>
      <c r="F19" s="4">
        <v>1288</v>
      </c>
      <c r="G19" s="4">
        <v>2500</v>
      </c>
      <c r="H19" s="4">
        <v>2500</v>
      </c>
      <c r="I19" s="4">
        <v>1500</v>
      </c>
      <c r="J19" s="4">
        <v>1274.11</v>
      </c>
      <c r="K19" s="4">
        <v>1500</v>
      </c>
      <c r="L19" s="4">
        <v>1500</v>
      </c>
      <c r="M19" s="4">
        <v>1500</v>
      </c>
      <c r="N19" s="4">
        <f t="shared" si="0"/>
        <v>1500</v>
      </c>
      <c r="O19" s="4">
        <f t="shared" si="0"/>
        <v>1500</v>
      </c>
    </row>
    <row r="20" spans="1:15" ht="12.75">
      <c r="A20" s="6" t="s">
        <v>40</v>
      </c>
      <c r="B20" s="6" t="s">
        <v>4</v>
      </c>
      <c r="C20" s="7">
        <v>492</v>
      </c>
      <c r="D20" s="7">
        <v>0</v>
      </c>
      <c r="E20" s="7">
        <v>0</v>
      </c>
      <c r="F20" s="7">
        <v>0</v>
      </c>
      <c r="G20" s="7">
        <v>500</v>
      </c>
      <c r="H20" s="7">
        <v>500</v>
      </c>
      <c r="I20" s="7">
        <v>500</v>
      </c>
      <c r="J20" s="7">
        <v>499.58</v>
      </c>
      <c r="K20" s="7">
        <v>500</v>
      </c>
      <c r="L20" s="7">
        <v>500</v>
      </c>
      <c r="M20" s="7">
        <v>500</v>
      </c>
      <c r="N20" s="4">
        <f t="shared" si="0"/>
        <v>500</v>
      </c>
      <c r="O20" s="4">
        <f t="shared" si="0"/>
        <v>500</v>
      </c>
    </row>
    <row r="21" spans="1:15" ht="12.75">
      <c r="A21" s="5" t="s">
        <v>58</v>
      </c>
      <c r="B21" s="6" t="s">
        <v>14</v>
      </c>
      <c r="C21" s="7"/>
      <c r="D21" s="7"/>
      <c r="E21" s="7"/>
      <c r="F21" s="7"/>
      <c r="G21" s="7"/>
      <c r="H21" s="4">
        <v>12995.64</v>
      </c>
      <c r="I21" s="4">
        <v>17500</v>
      </c>
      <c r="J21" s="4">
        <v>14773.19</v>
      </c>
      <c r="K21" s="4">
        <v>20000</v>
      </c>
      <c r="L21" s="4">
        <v>20000</v>
      </c>
      <c r="M21" s="4">
        <v>20000</v>
      </c>
      <c r="N21" s="4">
        <v>17500</v>
      </c>
      <c r="O21" s="4">
        <v>17500</v>
      </c>
    </row>
    <row r="22" spans="1:15" ht="12.75">
      <c r="A22" s="6" t="s">
        <v>43</v>
      </c>
      <c r="B22" s="6" t="s">
        <v>44</v>
      </c>
      <c r="C22" s="4">
        <v>1245</v>
      </c>
      <c r="D22" s="4">
        <v>1243</v>
      </c>
      <c r="E22" s="7">
        <v>1505</v>
      </c>
      <c r="F22" s="7">
        <v>1484</v>
      </c>
      <c r="G22" s="4">
        <v>1510</v>
      </c>
      <c r="H22" s="4">
        <v>1470.18</v>
      </c>
      <c r="I22" s="4">
        <v>1510</v>
      </c>
      <c r="J22" s="4">
        <v>1467</v>
      </c>
      <c r="K22" s="4">
        <v>1510</v>
      </c>
      <c r="L22" s="4">
        <v>1510</v>
      </c>
      <c r="M22" s="4">
        <v>1510</v>
      </c>
      <c r="N22" s="4">
        <f>M22</f>
        <v>1510</v>
      </c>
      <c r="O22" s="4">
        <f>N22</f>
        <v>1510</v>
      </c>
    </row>
    <row r="23" spans="1:15" ht="12.75">
      <c r="A23" s="6" t="s">
        <v>49</v>
      </c>
      <c r="B23" s="6" t="s">
        <v>50</v>
      </c>
      <c r="C23" s="7">
        <v>997</v>
      </c>
      <c r="D23" s="7">
        <v>565</v>
      </c>
      <c r="E23" s="4">
        <v>1000</v>
      </c>
      <c r="F23" s="7">
        <v>233</v>
      </c>
      <c r="G23" s="4">
        <v>1000</v>
      </c>
      <c r="H23" s="4">
        <v>0</v>
      </c>
      <c r="I23" s="4">
        <v>1000</v>
      </c>
      <c r="J23" s="4">
        <v>361.87</v>
      </c>
      <c r="K23" s="4">
        <v>1000</v>
      </c>
      <c r="L23" s="4">
        <v>1000</v>
      </c>
      <c r="M23" s="4">
        <v>1000</v>
      </c>
      <c r="N23" s="4">
        <f>M23</f>
        <v>1000</v>
      </c>
      <c r="O23" s="4">
        <f>N23</f>
        <v>1000</v>
      </c>
    </row>
    <row r="24" spans="1:15" ht="12.75">
      <c r="A24" s="6" t="s">
        <v>51</v>
      </c>
      <c r="B24" s="6" t="s">
        <v>52</v>
      </c>
      <c r="C24" s="7">
        <v>7444</v>
      </c>
      <c r="D24" s="4">
        <v>2169</v>
      </c>
      <c r="E24" s="4">
        <v>9888</v>
      </c>
      <c r="F24" s="4">
        <v>39634</v>
      </c>
      <c r="G24" s="4">
        <v>20000</v>
      </c>
      <c r="H24" s="4">
        <v>24920.58</v>
      </c>
      <c r="I24" s="4">
        <v>35000</v>
      </c>
      <c r="J24" s="4">
        <v>34785.97</v>
      </c>
      <c r="K24" s="4">
        <v>25000</v>
      </c>
      <c r="L24" s="4">
        <v>32500</v>
      </c>
      <c r="M24" s="4">
        <v>32500</v>
      </c>
      <c r="N24" s="4">
        <v>40000</v>
      </c>
      <c r="O24" s="4">
        <v>40000</v>
      </c>
    </row>
    <row r="25" spans="1:15" ht="12.75">
      <c r="A25" s="6" t="s">
        <v>53</v>
      </c>
      <c r="B25" s="6" t="s">
        <v>6</v>
      </c>
      <c r="C25" s="7" t="s">
        <v>30</v>
      </c>
      <c r="D25" s="7" t="s">
        <v>30</v>
      </c>
      <c r="E25" s="4">
        <v>3780</v>
      </c>
      <c r="F25" s="4">
        <v>5876</v>
      </c>
      <c r="G25" s="4">
        <v>7500</v>
      </c>
      <c r="H25" s="4">
        <v>4476</v>
      </c>
      <c r="I25" s="4">
        <v>7500</v>
      </c>
      <c r="J25" s="4">
        <v>5939</v>
      </c>
      <c r="K25" s="4">
        <v>7500</v>
      </c>
      <c r="L25" s="4">
        <v>7500</v>
      </c>
      <c r="M25" s="4">
        <v>7600</v>
      </c>
      <c r="N25" s="4">
        <v>8000</v>
      </c>
      <c r="O25" s="4">
        <v>8000</v>
      </c>
    </row>
    <row r="26" spans="1:15" ht="12.75">
      <c r="A26" s="6" t="s">
        <v>39</v>
      </c>
      <c r="B26" s="6" t="s">
        <v>3</v>
      </c>
      <c r="C26" s="4">
        <v>1239</v>
      </c>
      <c r="D26" s="4">
        <v>1239</v>
      </c>
      <c r="E26" s="4">
        <v>1240</v>
      </c>
      <c r="F26" s="7">
        <v>1240</v>
      </c>
      <c r="G26" s="4">
        <v>1240</v>
      </c>
      <c r="H26" s="4">
        <v>1240</v>
      </c>
      <c r="I26" s="4">
        <v>1240</v>
      </c>
      <c r="J26" s="4">
        <v>1240</v>
      </c>
      <c r="K26" s="4">
        <v>1240</v>
      </c>
      <c r="L26" s="4">
        <v>1240</v>
      </c>
      <c r="M26" s="4">
        <v>1240</v>
      </c>
      <c r="N26" s="4">
        <f>M26</f>
        <v>1240</v>
      </c>
      <c r="O26" s="4">
        <f>N26</f>
        <v>1240</v>
      </c>
    </row>
    <row r="27" spans="1:15" ht="12.75">
      <c r="A27" s="31"/>
      <c r="B27" s="32" t="s">
        <v>29</v>
      </c>
      <c r="C27" s="7" t="s">
        <v>30</v>
      </c>
      <c r="D27" s="7" t="s">
        <v>30</v>
      </c>
      <c r="E27" s="4">
        <v>52500</v>
      </c>
      <c r="F27" s="4">
        <v>1366</v>
      </c>
      <c r="G27" s="7">
        <v>0</v>
      </c>
      <c r="H27" s="7">
        <v>0</v>
      </c>
      <c r="I27" s="7"/>
      <c r="J27" s="7"/>
      <c r="K27" s="7"/>
      <c r="L27" s="7"/>
      <c r="M27" s="7"/>
      <c r="N27" s="7"/>
      <c r="O27" s="7"/>
    </row>
    <row r="28" spans="1:15" ht="12.75">
      <c r="A28" s="33" t="s">
        <v>103</v>
      </c>
      <c r="B28" s="34" t="s">
        <v>16</v>
      </c>
      <c r="C28" s="8"/>
      <c r="D28" s="8"/>
      <c r="E28" s="8"/>
      <c r="F28" s="8"/>
      <c r="G28" s="8"/>
      <c r="H28" s="8"/>
      <c r="I28" s="10">
        <v>2000</v>
      </c>
      <c r="J28" s="10">
        <v>423.21</v>
      </c>
      <c r="K28" s="10">
        <v>2000</v>
      </c>
      <c r="L28" s="10">
        <v>2000</v>
      </c>
      <c r="M28" s="10">
        <v>1000</v>
      </c>
      <c r="N28" s="10">
        <v>1600</v>
      </c>
      <c r="O28" s="10">
        <v>1500</v>
      </c>
    </row>
    <row r="29" spans="1:15" ht="12.75">
      <c r="A29" s="35"/>
      <c r="B29" s="36" t="s">
        <v>7</v>
      </c>
      <c r="C29" s="37">
        <v>1265984</v>
      </c>
      <c r="D29" s="37">
        <v>1259295</v>
      </c>
      <c r="E29" s="37">
        <v>1378157</v>
      </c>
      <c r="F29" s="37">
        <v>1143998</v>
      </c>
      <c r="G29" s="37">
        <f aca="true" t="shared" si="1" ref="G29:M29">SUM(G5:G28)</f>
        <v>1527278</v>
      </c>
      <c r="H29" s="37">
        <f t="shared" si="1"/>
        <v>1331137.2799999996</v>
      </c>
      <c r="I29" s="37">
        <f t="shared" si="1"/>
        <v>1505928</v>
      </c>
      <c r="J29" s="37"/>
      <c r="K29" s="37">
        <f t="shared" si="1"/>
        <v>1469278</v>
      </c>
      <c r="L29" s="37">
        <f t="shared" si="1"/>
        <v>1469278</v>
      </c>
      <c r="M29" s="37">
        <f t="shared" si="1"/>
        <v>1536978</v>
      </c>
      <c r="N29" s="37">
        <f>SUM(N5:N28)</f>
        <v>1557750</v>
      </c>
      <c r="O29" s="37">
        <f>SUM(O5:O28)</f>
        <v>1415628</v>
      </c>
    </row>
    <row r="30" spans="1:16" ht="12.75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P30" s="56"/>
    </row>
    <row r="31" spans="1:14" ht="12.75">
      <c r="A31" s="41" t="s">
        <v>59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5" ht="12.75">
      <c r="A32" s="27" t="s">
        <v>60</v>
      </c>
      <c r="B32" s="28" t="s">
        <v>61</v>
      </c>
      <c r="C32" s="3">
        <v>13965</v>
      </c>
      <c r="D32" s="3">
        <v>11185</v>
      </c>
      <c r="E32" s="3">
        <v>1762</v>
      </c>
      <c r="F32" s="3">
        <v>8293</v>
      </c>
      <c r="G32" s="3">
        <v>117500</v>
      </c>
      <c r="H32" s="3">
        <v>7794.86</v>
      </c>
      <c r="I32" s="3">
        <v>0</v>
      </c>
      <c r="J32" s="43" t="s">
        <v>30</v>
      </c>
      <c r="K32" s="3">
        <v>0</v>
      </c>
      <c r="L32" s="3">
        <v>0</v>
      </c>
      <c r="M32" s="3">
        <v>0</v>
      </c>
      <c r="N32" s="3">
        <f>M32</f>
        <v>0</v>
      </c>
      <c r="O32" s="3">
        <f>N32</f>
        <v>0</v>
      </c>
    </row>
    <row r="33" spans="1:15" ht="12.75">
      <c r="A33" s="5" t="s">
        <v>62</v>
      </c>
      <c r="B33" s="6" t="s">
        <v>63</v>
      </c>
      <c r="C33" s="4">
        <v>5052</v>
      </c>
      <c r="D33" s="7">
        <v>0</v>
      </c>
      <c r="E33" s="4">
        <v>9841</v>
      </c>
      <c r="F33" s="9">
        <v>11768</v>
      </c>
      <c r="G33" s="9">
        <v>85000</v>
      </c>
      <c r="H33" s="9">
        <v>0</v>
      </c>
      <c r="I33" s="4">
        <v>5000</v>
      </c>
      <c r="J33" s="30" t="s">
        <v>30</v>
      </c>
      <c r="K33" s="4">
        <v>70000</v>
      </c>
      <c r="L33" s="4">
        <v>70000</v>
      </c>
      <c r="M33" s="4">
        <v>70000</v>
      </c>
      <c r="N33" s="4">
        <f>M33</f>
        <v>70000</v>
      </c>
      <c r="O33" s="4">
        <v>60000</v>
      </c>
    </row>
    <row r="34" spans="1:15" ht="12.75">
      <c r="A34" s="5"/>
      <c r="B34" s="6" t="s">
        <v>64</v>
      </c>
      <c r="C34" s="7" t="s">
        <v>30</v>
      </c>
      <c r="D34" s="7" t="s">
        <v>30</v>
      </c>
      <c r="E34" s="7" t="s">
        <v>30</v>
      </c>
      <c r="F34" s="7"/>
      <c r="G34" s="4">
        <v>75000</v>
      </c>
      <c r="H34" s="4"/>
      <c r="I34" s="7" t="s">
        <v>30</v>
      </c>
      <c r="J34" s="7"/>
      <c r="K34" s="7"/>
      <c r="L34" s="7"/>
      <c r="M34" s="7"/>
      <c r="N34" s="7"/>
      <c r="O34" s="7"/>
    </row>
    <row r="35" spans="1:15" ht="12.75">
      <c r="A35" s="5"/>
      <c r="B35" s="6" t="s">
        <v>65</v>
      </c>
      <c r="C35" s="7" t="s">
        <v>30</v>
      </c>
      <c r="D35" s="7" t="s">
        <v>30</v>
      </c>
      <c r="E35" s="7" t="s">
        <v>30</v>
      </c>
      <c r="F35" s="7"/>
      <c r="G35" s="4">
        <v>7500</v>
      </c>
      <c r="H35" s="4"/>
      <c r="I35" s="7" t="s">
        <v>30</v>
      </c>
      <c r="J35" s="7"/>
      <c r="K35" s="7"/>
      <c r="L35" s="7"/>
      <c r="M35" s="7"/>
      <c r="N35" s="7"/>
      <c r="O35" s="7"/>
    </row>
    <row r="36" spans="1:15" ht="12.75">
      <c r="A36" s="5"/>
      <c r="B36" s="6" t="s">
        <v>66</v>
      </c>
      <c r="C36" s="7"/>
      <c r="D36" s="7"/>
      <c r="E36" s="7"/>
      <c r="F36" s="7"/>
      <c r="G36" s="7"/>
      <c r="H36" s="7"/>
      <c r="I36" s="4">
        <v>3000</v>
      </c>
      <c r="J36" s="4"/>
      <c r="K36" s="7"/>
      <c r="L36" s="7"/>
      <c r="M36" s="7"/>
      <c r="N36" s="7"/>
      <c r="O36" s="7"/>
    </row>
    <row r="37" spans="1:15" ht="12.75">
      <c r="A37" s="33"/>
      <c r="B37" s="34" t="s">
        <v>17</v>
      </c>
      <c r="C37" s="8"/>
      <c r="D37" s="8"/>
      <c r="E37" s="8"/>
      <c r="F37" s="8"/>
      <c r="G37" s="8"/>
      <c r="H37" s="8"/>
      <c r="I37" s="8"/>
      <c r="J37" s="8"/>
      <c r="K37" s="10">
        <v>20000</v>
      </c>
      <c r="L37" s="10">
        <v>20000</v>
      </c>
      <c r="M37" s="10">
        <v>20000</v>
      </c>
      <c r="N37" s="10">
        <f>M37</f>
        <v>20000</v>
      </c>
      <c r="O37" s="10"/>
    </row>
    <row r="38" spans="1:15" ht="12.75">
      <c r="A38" s="35"/>
      <c r="B38" s="36" t="s">
        <v>12</v>
      </c>
      <c r="C38" s="37">
        <v>19017</v>
      </c>
      <c r="D38" s="37">
        <v>11185</v>
      </c>
      <c r="E38" s="37">
        <v>11603</v>
      </c>
      <c r="F38" s="37">
        <v>20061</v>
      </c>
      <c r="G38" s="37">
        <v>285000</v>
      </c>
      <c r="H38" s="37">
        <f aca="true" t="shared" si="2" ref="H38:M38">SUM(H32:H37)</f>
        <v>7794.86</v>
      </c>
      <c r="I38" s="37">
        <f t="shared" si="2"/>
        <v>8000</v>
      </c>
      <c r="J38" s="37">
        <f t="shared" si="2"/>
        <v>0</v>
      </c>
      <c r="K38" s="37">
        <f t="shared" si="2"/>
        <v>90000</v>
      </c>
      <c r="L38" s="37">
        <f t="shared" si="2"/>
        <v>90000</v>
      </c>
      <c r="M38" s="37">
        <f t="shared" si="2"/>
        <v>90000</v>
      </c>
      <c r="N38" s="37">
        <f>SUM(N32:N37)</f>
        <v>90000</v>
      </c>
      <c r="O38" s="37">
        <f>SUM(O32:O37)</f>
        <v>60000</v>
      </c>
    </row>
    <row r="39" spans="1:14" ht="12.7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5" ht="12.75">
      <c r="A40" s="44" t="s">
        <v>67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6"/>
      <c r="N40" s="46"/>
      <c r="O40" s="46"/>
    </row>
    <row r="41" spans="1:15" ht="12.75">
      <c r="A41" s="27" t="s">
        <v>80</v>
      </c>
      <c r="B41" s="28" t="s">
        <v>81</v>
      </c>
      <c r="C41" s="29" t="s">
        <v>26</v>
      </c>
      <c r="D41" s="29" t="s">
        <v>26</v>
      </c>
      <c r="E41" s="29" t="s">
        <v>26</v>
      </c>
      <c r="F41" s="29">
        <v>575</v>
      </c>
      <c r="G41" s="3">
        <v>2480</v>
      </c>
      <c r="H41" s="3">
        <v>1275</v>
      </c>
      <c r="I41" s="3">
        <v>2480</v>
      </c>
      <c r="J41" s="3">
        <v>775</v>
      </c>
      <c r="K41" s="3">
        <v>2480</v>
      </c>
      <c r="L41" s="3">
        <v>2480</v>
      </c>
      <c r="M41" s="3">
        <v>2480</v>
      </c>
      <c r="N41" s="3">
        <f>M41</f>
        <v>2480</v>
      </c>
      <c r="O41" s="3">
        <f>N41</f>
        <v>2480</v>
      </c>
    </row>
    <row r="42" spans="1:15" ht="12.75">
      <c r="A42" s="5" t="s">
        <v>76</v>
      </c>
      <c r="B42" s="6" t="s">
        <v>77</v>
      </c>
      <c r="C42" s="7" t="s">
        <v>26</v>
      </c>
      <c r="D42" s="4">
        <v>292182</v>
      </c>
      <c r="E42" s="4">
        <v>625152</v>
      </c>
      <c r="F42" s="4">
        <v>609612</v>
      </c>
      <c r="G42" s="4">
        <v>590000</v>
      </c>
      <c r="H42" s="4">
        <v>559192</v>
      </c>
      <c r="I42" s="4">
        <v>590000</v>
      </c>
      <c r="J42" s="4">
        <v>569923.2</v>
      </c>
      <c r="K42" s="4">
        <v>590000</v>
      </c>
      <c r="L42" s="4">
        <v>590000</v>
      </c>
      <c r="M42" s="4">
        <v>590000</v>
      </c>
      <c r="N42" s="4">
        <f>M42</f>
        <v>590000</v>
      </c>
      <c r="O42" s="4">
        <v>525000</v>
      </c>
    </row>
    <row r="43" spans="1:15" ht="12.75">
      <c r="A43" s="5" t="s">
        <v>78</v>
      </c>
      <c r="B43" s="6" t="s">
        <v>79</v>
      </c>
      <c r="C43" s="7" t="s">
        <v>26</v>
      </c>
      <c r="D43" s="7" t="s">
        <v>26</v>
      </c>
      <c r="E43" s="7" t="s">
        <v>26</v>
      </c>
      <c r="F43" s="4">
        <v>27610</v>
      </c>
      <c r="G43" s="4">
        <v>161000</v>
      </c>
      <c r="H43" s="4">
        <v>226272.24</v>
      </c>
      <c r="I43" s="4">
        <v>161000</v>
      </c>
      <c r="J43" s="4">
        <v>202701.4</v>
      </c>
      <c r="K43" s="4">
        <v>161000</v>
      </c>
      <c r="L43" s="4">
        <v>161000</v>
      </c>
      <c r="M43" s="4">
        <v>161000</v>
      </c>
      <c r="N43" s="4">
        <f>M43</f>
        <v>161000</v>
      </c>
      <c r="O43" s="4">
        <v>220000</v>
      </c>
    </row>
    <row r="44" spans="1:15" ht="12.75">
      <c r="A44" s="5" t="s">
        <v>10</v>
      </c>
      <c r="B44" s="6" t="s">
        <v>68</v>
      </c>
      <c r="C44" s="7" t="s">
        <v>30</v>
      </c>
      <c r="D44" s="7" t="s">
        <v>30</v>
      </c>
      <c r="E44" s="7">
        <v>703</v>
      </c>
      <c r="F44" s="7">
        <v>694</v>
      </c>
      <c r="G44" s="7">
        <v>700</v>
      </c>
      <c r="H44" s="7">
        <v>486</v>
      </c>
      <c r="I44" s="7">
        <v>700</v>
      </c>
      <c r="J44" s="7">
        <v>707</v>
      </c>
      <c r="K44" s="7">
        <v>700</v>
      </c>
      <c r="L44" s="7">
        <v>700</v>
      </c>
      <c r="M44" s="7">
        <v>700</v>
      </c>
      <c r="N44" s="7">
        <f>M44</f>
        <v>700</v>
      </c>
      <c r="O44" s="7">
        <v>500</v>
      </c>
    </row>
    <row r="45" spans="1:15" ht="12.75">
      <c r="A45" s="5" t="s">
        <v>11</v>
      </c>
      <c r="B45" s="6" t="s">
        <v>69</v>
      </c>
      <c r="C45" s="4">
        <v>1653</v>
      </c>
      <c r="D45" s="4">
        <v>3200</v>
      </c>
      <c r="E45" s="4">
        <v>1756</v>
      </c>
      <c r="F45" s="4">
        <v>1983</v>
      </c>
      <c r="G45" s="4">
        <v>1800</v>
      </c>
      <c r="H45" s="4">
        <v>1983.2</v>
      </c>
      <c r="I45" s="4">
        <v>1800</v>
      </c>
      <c r="J45" s="4">
        <v>1983.2</v>
      </c>
      <c r="K45" s="4">
        <v>2000</v>
      </c>
      <c r="L45" s="4">
        <v>2000</v>
      </c>
      <c r="M45" s="4">
        <v>2000</v>
      </c>
      <c r="N45" s="4">
        <f>M45</f>
        <v>2000</v>
      </c>
      <c r="O45" s="4">
        <f>N45</f>
        <v>2000</v>
      </c>
    </row>
    <row r="46" spans="1:15" ht="12.75">
      <c r="A46" s="5" t="s">
        <v>72</v>
      </c>
      <c r="B46" s="6" t="s">
        <v>73</v>
      </c>
      <c r="C46" s="7" t="s">
        <v>26</v>
      </c>
      <c r="D46" s="7" t="s">
        <v>26</v>
      </c>
      <c r="E46" s="7" t="s">
        <v>26</v>
      </c>
      <c r="F46" s="7">
        <v>590</v>
      </c>
      <c r="G46" s="7">
        <v>0</v>
      </c>
      <c r="H46" s="7">
        <v>0</v>
      </c>
      <c r="I46" s="7">
        <v>0</v>
      </c>
      <c r="J46" s="13" t="s">
        <v>30</v>
      </c>
      <c r="K46" s="7"/>
      <c r="L46" s="7"/>
      <c r="M46" s="7"/>
      <c r="N46" s="7"/>
      <c r="O46" s="7"/>
    </row>
    <row r="47" spans="1:15" ht="12.75">
      <c r="A47" s="5" t="s">
        <v>110</v>
      </c>
      <c r="B47" s="6" t="s">
        <v>112</v>
      </c>
      <c r="C47" s="7"/>
      <c r="D47" s="7"/>
      <c r="E47" s="7"/>
      <c r="F47" s="7"/>
      <c r="G47" s="7"/>
      <c r="H47" s="7"/>
      <c r="I47" s="7"/>
      <c r="J47" s="7">
        <v>367622</v>
      </c>
      <c r="K47" s="7"/>
      <c r="L47" s="7"/>
      <c r="M47" s="7"/>
      <c r="N47" s="7"/>
      <c r="O47" s="7"/>
    </row>
    <row r="48" spans="1:15" ht="12.75">
      <c r="A48" s="5" t="s">
        <v>111</v>
      </c>
      <c r="B48" s="6" t="s">
        <v>113</v>
      </c>
      <c r="C48" s="7"/>
      <c r="D48" s="7"/>
      <c r="E48" s="7"/>
      <c r="F48" s="7"/>
      <c r="G48" s="7"/>
      <c r="H48" s="7"/>
      <c r="I48" s="7"/>
      <c r="J48" s="7">
        <v>378567</v>
      </c>
      <c r="K48" s="7"/>
      <c r="L48" s="7"/>
      <c r="M48" s="7"/>
      <c r="N48" s="7"/>
      <c r="O48" s="7"/>
    </row>
    <row r="49" spans="1:15" ht="12.75">
      <c r="A49" s="5" t="s">
        <v>114</v>
      </c>
      <c r="B49" s="6" t="s">
        <v>115</v>
      </c>
      <c r="C49" s="7"/>
      <c r="D49" s="7"/>
      <c r="E49" s="7"/>
      <c r="F49" s="7"/>
      <c r="G49" s="7"/>
      <c r="H49" s="7"/>
      <c r="I49" s="7"/>
      <c r="J49" s="12">
        <v>135841.74</v>
      </c>
      <c r="K49" s="7"/>
      <c r="L49" s="7"/>
      <c r="M49" s="7"/>
      <c r="N49" s="7"/>
      <c r="O49" s="7"/>
    </row>
    <row r="50" spans="1:15" ht="12.75">
      <c r="A50" s="5" t="s">
        <v>8</v>
      </c>
      <c r="B50" s="6" t="s">
        <v>70</v>
      </c>
      <c r="C50" s="7"/>
      <c r="D50" s="7"/>
      <c r="E50" s="7"/>
      <c r="F50" s="7"/>
      <c r="G50" s="7"/>
      <c r="H50" s="4">
        <v>15479.54</v>
      </c>
      <c r="I50" s="4">
        <v>18000</v>
      </c>
      <c r="J50" s="4">
        <v>13524.37</v>
      </c>
      <c r="K50" s="4">
        <v>18000</v>
      </c>
      <c r="L50" s="4">
        <v>18000</v>
      </c>
      <c r="M50" s="4">
        <v>18000</v>
      </c>
      <c r="N50" s="4">
        <v>13000</v>
      </c>
      <c r="O50" s="4">
        <v>12000</v>
      </c>
    </row>
    <row r="51" spans="1:15" ht="12.75">
      <c r="A51" s="5" t="s">
        <v>96</v>
      </c>
      <c r="B51" s="6" t="s">
        <v>97</v>
      </c>
      <c r="C51" s="4"/>
      <c r="D51" s="4"/>
      <c r="E51" s="4"/>
      <c r="F51" s="4">
        <v>2154.72</v>
      </c>
      <c r="G51" s="4">
        <v>5000</v>
      </c>
      <c r="H51" s="4">
        <v>2515.97</v>
      </c>
      <c r="I51" s="4">
        <v>5000</v>
      </c>
      <c r="J51" s="7">
        <v>1292</v>
      </c>
      <c r="K51" s="7"/>
      <c r="L51" s="7"/>
      <c r="M51" s="7"/>
      <c r="N51" s="7"/>
      <c r="O51" s="7"/>
    </row>
    <row r="52" spans="1:15" ht="24">
      <c r="A52" s="5" t="s">
        <v>75</v>
      </c>
      <c r="B52" s="6" t="s">
        <v>104</v>
      </c>
      <c r="C52" s="4">
        <v>2412</v>
      </c>
      <c r="D52" s="4">
        <v>2047</v>
      </c>
      <c r="E52" s="4">
        <v>6096</v>
      </c>
      <c r="F52" s="4">
        <v>5272</v>
      </c>
      <c r="G52" s="4">
        <v>3700</v>
      </c>
      <c r="H52" s="4">
        <v>6804.55</v>
      </c>
      <c r="I52" s="4">
        <v>3700</v>
      </c>
      <c r="J52" s="4">
        <v>6098.05</v>
      </c>
      <c r="K52" s="4">
        <v>3700</v>
      </c>
      <c r="L52" s="4">
        <v>3700</v>
      </c>
      <c r="M52" s="4">
        <v>3700</v>
      </c>
      <c r="N52" s="4">
        <v>6000</v>
      </c>
      <c r="O52" s="4">
        <v>6500</v>
      </c>
    </row>
    <row r="53" spans="1:15" ht="12.75">
      <c r="A53" s="5" t="s">
        <v>98</v>
      </c>
      <c r="B53" s="6" t="s">
        <v>74</v>
      </c>
      <c r="C53" s="4">
        <v>2479</v>
      </c>
      <c r="D53" s="4">
        <v>2479</v>
      </c>
      <c r="E53" s="4">
        <v>2479</v>
      </c>
      <c r="F53" s="4">
        <v>2479</v>
      </c>
      <c r="G53" s="4">
        <v>2479</v>
      </c>
      <c r="H53" s="4">
        <v>2478.94</v>
      </c>
      <c r="I53" s="4">
        <v>2479</v>
      </c>
      <c r="J53" s="7">
        <v>0</v>
      </c>
      <c r="K53" s="7">
        <v>0</v>
      </c>
      <c r="L53" s="7">
        <v>0</v>
      </c>
      <c r="M53" s="7">
        <v>0</v>
      </c>
      <c r="N53" s="7">
        <f>M53</f>
        <v>0</v>
      </c>
      <c r="O53" s="7">
        <f>N53</f>
        <v>0</v>
      </c>
    </row>
    <row r="54" spans="1:15" ht="12.75">
      <c r="A54" s="5" t="s">
        <v>71</v>
      </c>
      <c r="B54" s="6" t="s">
        <v>99</v>
      </c>
      <c r="C54" s="4">
        <v>39385</v>
      </c>
      <c r="D54" s="4">
        <v>80998</v>
      </c>
      <c r="E54" s="7">
        <v>186</v>
      </c>
      <c r="F54" s="4">
        <v>54957</v>
      </c>
      <c r="G54" s="4">
        <v>100000</v>
      </c>
      <c r="H54" s="4">
        <v>183228.28</v>
      </c>
      <c r="I54" s="4">
        <v>100000</v>
      </c>
      <c r="J54" s="4">
        <v>103634.48</v>
      </c>
      <c r="K54" s="4">
        <v>100000</v>
      </c>
      <c r="L54" s="4">
        <v>100000</v>
      </c>
      <c r="M54" s="4">
        <v>100000</v>
      </c>
      <c r="N54" s="4">
        <f>M54</f>
        <v>100000</v>
      </c>
      <c r="O54" s="4">
        <f>N54</f>
        <v>100000</v>
      </c>
    </row>
    <row r="55" spans="1:15" ht="12.75">
      <c r="A55" s="33"/>
      <c r="B55" s="34" t="s">
        <v>82</v>
      </c>
      <c r="C55" s="8" t="s">
        <v>30</v>
      </c>
      <c r="D55" s="8" t="s">
        <v>30</v>
      </c>
      <c r="E55" s="8" t="s">
        <v>30</v>
      </c>
      <c r="F55" s="8"/>
      <c r="G55" s="10">
        <v>35000</v>
      </c>
      <c r="H55" s="10">
        <v>0</v>
      </c>
      <c r="I55" s="8" t="s">
        <v>30</v>
      </c>
      <c r="J55" s="8"/>
      <c r="K55" s="8"/>
      <c r="L55" s="8"/>
      <c r="M55" s="8"/>
      <c r="N55" s="8"/>
      <c r="O55" s="8"/>
    </row>
    <row r="56" spans="1:15" ht="12.75">
      <c r="A56" s="35"/>
      <c r="B56" s="36" t="s">
        <v>83</v>
      </c>
      <c r="C56" s="37">
        <v>45929</v>
      </c>
      <c r="D56" s="37">
        <v>380906</v>
      </c>
      <c r="E56" s="37">
        <v>636372</v>
      </c>
      <c r="F56" s="37">
        <v>703772</v>
      </c>
      <c r="G56" s="37">
        <v>897159</v>
      </c>
      <c r="H56" s="37">
        <f>SUM(H41:H55)</f>
        <v>999715.72</v>
      </c>
      <c r="I56" s="37">
        <f>SUM(I41:I55)</f>
        <v>885159</v>
      </c>
      <c r="J56" s="37"/>
      <c r="K56" s="37">
        <f>SUM(K41:K55)</f>
        <v>877880</v>
      </c>
      <c r="L56" s="37">
        <f>SUM(L41:L55)</f>
        <v>877880</v>
      </c>
      <c r="M56" s="37">
        <f>SUM(M41:M55)</f>
        <v>877880</v>
      </c>
      <c r="N56" s="37">
        <f>SUM(N41:N55)</f>
        <v>875180</v>
      </c>
      <c r="O56" s="37">
        <f>SUM(O41:O55)</f>
        <v>868480</v>
      </c>
    </row>
    <row r="57" spans="1:12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1:12" ht="12.75">
      <c r="A58" s="41" t="s">
        <v>100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5" ht="12.75">
      <c r="A59" s="35" t="s">
        <v>89</v>
      </c>
      <c r="B59" s="48" t="s">
        <v>88</v>
      </c>
      <c r="C59" s="1"/>
      <c r="D59" s="1"/>
      <c r="E59" s="1"/>
      <c r="F59" s="1"/>
      <c r="G59" s="2">
        <v>500000</v>
      </c>
      <c r="H59" s="1">
        <v>0</v>
      </c>
      <c r="I59" s="2">
        <v>750000</v>
      </c>
      <c r="J59" s="2">
        <v>576717.4</v>
      </c>
      <c r="K59" s="2">
        <v>1100000</v>
      </c>
      <c r="L59" s="2">
        <v>1100000</v>
      </c>
      <c r="M59" s="2">
        <v>1100000</v>
      </c>
      <c r="N59" s="2">
        <f>M59</f>
        <v>1100000</v>
      </c>
      <c r="O59" s="57" t="s">
        <v>30</v>
      </c>
    </row>
    <row r="60" spans="1:15" ht="12.75">
      <c r="A60" s="35"/>
      <c r="B60" s="36" t="s">
        <v>83</v>
      </c>
      <c r="C60" s="37"/>
      <c r="D60" s="37"/>
      <c r="E60" s="37"/>
      <c r="F60" s="37"/>
      <c r="G60" s="37">
        <f>SUM(G59:G59)</f>
        <v>500000</v>
      </c>
      <c r="H60" s="37">
        <f>SUM(H59:H59)</f>
        <v>0</v>
      </c>
      <c r="I60" s="37">
        <f>SUM(I59:I59)</f>
        <v>750000</v>
      </c>
      <c r="J60" s="37"/>
      <c r="K60" s="37">
        <f>SUM(K59:K59)</f>
        <v>1100000</v>
      </c>
      <c r="L60" s="37">
        <f>SUM(L59:L59)</f>
        <v>1100000</v>
      </c>
      <c r="M60" s="37">
        <f>SUM(M59:M59)</f>
        <v>1100000</v>
      </c>
      <c r="N60" s="37">
        <f>M60</f>
        <v>1100000</v>
      </c>
      <c r="O60" s="37">
        <f>SUM(O59)</f>
        <v>0</v>
      </c>
    </row>
    <row r="63" spans="1:15" ht="12.75">
      <c r="A63" s="49" t="s">
        <v>91</v>
      </c>
      <c r="B63" s="28"/>
      <c r="C63" s="3"/>
      <c r="D63" s="3"/>
      <c r="E63" s="3"/>
      <c r="F63" s="3">
        <v>39059528</v>
      </c>
      <c r="G63" s="3"/>
      <c r="H63" s="3">
        <v>38751624.69</v>
      </c>
      <c r="I63" s="3">
        <v>32027638</v>
      </c>
      <c r="J63" s="3"/>
      <c r="K63" s="3">
        <v>32610989</v>
      </c>
      <c r="L63" s="3">
        <v>32610989</v>
      </c>
      <c r="M63" s="3">
        <v>32610989</v>
      </c>
      <c r="N63" s="3"/>
      <c r="O63" s="3"/>
    </row>
    <row r="64" spans="1:15" ht="12.75">
      <c r="A64" s="50" t="s">
        <v>90</v>
      </c>
      <c r="B64" s="6"/>
      <c r="C64" s="4"/>
      <c r="D64" s="4"/>
      <c r="E64" s="4"/>
      <c r="F64" s="4">
        <v>32505975.91</v>
      </c>
      <c r="G64" s="4"/>
      <c r="H64" s="4">
        <v>33506634.22</v>
      </c>
      <c r="I64" s="4">
        <v>34481017</v>
      </c>
      <c r="J64" s="4"/>
      <c r="K64" s="4">
        <v>34577933</v>
      </c>
      <c r="L64" s="4">
        <v>34577933</v>
      </c>
      <c r="M64" s="4">
        <v>34577933</v>
      </c>
      <c r="N64" s="4"/>
      <c r="O64" s="4"/>
    </row>
    <row r="65" spans="1:15" ht="12.75">
      <c r="A65" s="50" t="s">
        <v>92</v>
      </c>
      <c r="B65" s="6"/>
      <c r="C65" s="4"/>
      <c r="D65" s="4"/>
      <c r="E65" s="4"/>
      <c r="F65" s="4">
        <v>5292062.02</v>
      </c>
      <c r="G65" s="4"/>
      <c r="H65" s="4">
        <v>3907702.31</v>
      </c>
      <c r="I65" s="4">
        <v>7248660</v>
      </c>
      <c r="J65" s="4"/>
      <c r="K65" s="4">
        <v>5432620</v>
      </c>
      <c r="L65" s="4">
        <v>5432620</v>
      </c>
      <c r="M65" s="4">
        <v>5432620</v>
      </c>
      <c r="N65" s="4"/>
      <c r="O65" s="4"/>
    </row>
    <row r="66" spans="1:15" ht="12.75">
      <c r="A66" s="51" t="s">
        <v>93</v>
      </c>
      <c r="B66" s="34"/>
      <c r="C66" s="10"/>
      <c r="D66" s="10"/>
      <c r="E66" s="10"/>
      <c r="F66" s="10">
        <v>5198236.55</v>
      </c>
      <c r="G66" s="10"/>
      <c r="H66" s="10">
        <v>5690778.29</v>
      </c>
      <c r="I66" s="10">
        <v>7505205</v>
      </c>
      <c r="J66" s="10"/>
      <c r="K66" s="10">
        <v>7410359</v>
      </c>
      <c r="L66" s="10">
        <v>7410359</v>
      </c>
      <c r="M66" s="10">
        <v>7410359</v>
      </c>
      <c r="N66" s="10"/>
      <c r="O66" s="10"/>
    </row>
    <row r="67" spans="1:15" s="54" customFormat="1" ht="12.75">
      <c r="A67" s="52"/>
      <c r="B67" s="5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2.75">
      <c r="A68" s="55" t="s">
        <v>94</v>
      </c>
      <c r="B68" s="48"/>
      <c r="C68" s="2"/>
      <c r="D68" s="2"/>
      <c r="E68" s="2"/>
      <c r="F68" s="2">
        <f>F63-F64</f>
        <v>6553552.09</v>
      </c>
      <c r="G68" s="2"/>
      <c r="H68" s="2">
        <f>H63-H64</f>
        <v>5244990.469999999</v>
      </c>
      <c r="I68" s="2">
        <f>I63-I64</f>
        <v>-2453379</v>
      </c>
      <c r="J68" s="2"/>
      <c r="K68" s="2">
        <f>K63-K64</f>
        <v>-1966944</v>
      </c>
      <c r="L68" s="2">
        <f>L63-L64</f>
        <v>-1966944</v>
      </c>
      <c r="M68" s="2">
        <f>M63-M64</f>
        <v>-1966944</v>
      </c>
      <c r="N68" s="2"/>
      <c r="O68" s="2"/>
    </row>
    <row r="69" spans="1:15" ht="12.75">
      <c r="A69" s="55" t="s">
        <v>95</v>
      </c>
      <c r="B69" s="48"/>
      <c r="C69" s="2"/>
      <c r="D69" s="2"/>
      <c r="E69" s="2"/>
      <c r="F69" s="2">
        <f>F65-F66</f>
        <v>93825.46999999974</v>
      </c>
      <c r="G69" s="2"/>
      <c r="H69" s="2">
        <f>H65-H66</f>
        <v>-1783075.98</v>
      </c>
      <c r="I69" s="2">
        <v>-256545</v>
      </c>
      <c r="J69" s="2"/>
      <c r="K69" s="2">
        <f>K65-K66</f>
        <v>-1977739</v>
      </c>
      <c r="L69" s="2">
        <f>L65-L66</f>
        <v>-1977739</v>
      </c>
      <c r="M69" s="2">
        <f>M65-M66</f>
        <v>-1977739</v>
      </c>
      <c r="N69" s="2"/>
      <c r="O69" s="2"/>
    </row>
    <row r="72" spans="1:10" ht="12.75">
      <c r="A72" s="17" t="s">
        <v>108</v>
      </c>
      <c r="B72" s="17" t="s">
        <v>109</v>
      </c>
      <c r="J72" s="17">
        <v>4458.2</v>
      </c>
    </row>
  </sheetData>
  <mergeCells count="7">
    <mergeCell ref="A4:L4"/>
    <mergeCell ref="A1:B3"/>
    <mergeCell ref="A58:L58"/>
    <mergeCell ref="A57:L57"/>
    <mergeCell ref="A31:N31"/>
    <mergeCell ref="A30:N30"/>
    <mergeCell ref="A39:N39"/>
  </mergeCells>
  <printOptions gridLines="1"/>
  <pageMargins left="0.26" right="0.21" top="0.35" bottom="0.31" header="0.2" footer="0.18"/>
  <pageSetup fitToHeight="1" fitToWidth="1" horizontalDpi="300" verticalDpi="300" orientation="landscape" paperSize="9" scale="61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Marc Tobback</cp:lastModifiedBy>
  <cp:lastPrinted>2007-05-19T19:07:00Z</cp:lastPrinted>
  <dcterms:created xsi:type="dcterms:W3CDTF">1998-08-06T07:09:37Z</dcterms:created>
  <dcterms:modified xsi:type="dcterms:W3CDTF">2007-05-19T19:07:13Z</dcterms:modified>
  <cp:category/>
  <cp:version/>
  <cp:contentType/>
  <cp:contentStatus/>
</cp:coreProperties>
</file>