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900" activeTab="0"/>
  </bookViews>
  <sheets>
    <sheet name="historiek" sheetId="1" r:id="rId1"/>
  </sheets>
  <definedNames>
    <definedName name="_xlnm.Print_Area" localSheetId="0">'historiek'!$A$1:$L$94</definedName>
  </definedNames>
  <calcPr fullCalcOnLoad="1"/>
</workbook>
</file>

<file path=xl/sharedStrings.xml><?xml version="1.0" encoding="utf-8"?>
<sst xmlns="http://schemas.openxmlformats.org/spreadsheetml/2006/main" count="196" uniqueCount="145">
  <si>
    <t>Omschrijving</t>
  </si>
  <si>
    <t>8761-124-48</t>
  </si>
  <si>
    <t>kosten ISVAG</t>
  </si>
  <si>
    <t>werking milieuraad</t>
  </si>
  <si>
    <t>sensibilisering milieuraad</t>
  </si>
  <si>
    <t>werking milieudienst</t>
  </si>
  <si>
    <t>subsidie afval scholen</t>
  </si>
  <si>
    <t>Totaal gewone dienst</t>
  </si>
  <si>
    <t>876-161-48</t>
  </si>
  <si>
    <t>876/161-01</t>
  </si>
  <si>
    <t>876/161-05</t>
  </si>
  <si>
    <t>Totaal buitengewone dienst</t>
  </si>
  <si>
    <t>studiekosten milieu</t>
  </si>
  <si>
    <t>GNOP prestaties derden</t>
  </si>
  <si>
    <t>kosten IGEAN deel milieu</t>
  </si>
  <si>
    <t>subsidie herbruikbare luiers</t>
  </si>
  <si>
    <t>vervanging perscontainer RP</t>
  </si>
  <si>
    <t>Bedrag 2000</t>
  </si>
  <si>
    <t>(Euro)</t>
  </si>
  <si>
    <t>Bedrag 2001</t>
  </si>
  <si>
    <t>Bedrag 2002</t>
  </si>
  <si>
    <t>Bedrag 2003</t>
  </si>
  <si>
    <t>UITGAVEN (Gewone dienst)</t>
  </si>
  <si>
    <t>876/124-02</t>
  </si>
  <si>
    <t>technische benodigdheden+</t>
  </si>
  <si>
    <t>?</t>
  </si>
  <si>
    <t>876/124-03</t>
  </si>
  <si>
    <t>aankoop huisvuilzakken restafval, PMD, GFT</t>
  </si>
  <si>
    <t>aankoop containers GFT+</t>
  </si>
  <si>
    <t>/</t>
  </si>
  <si>
    <t>876/124-06</t>
  </si>
  <si>
    <t>ophalen huisvuil, GFT ,e.a.</t>
  </si>
  <si>
    <t>876/124-48</t>
  </si>
  <si>
    <t>verwijderen afval werf en recyclagepark</t>
  </si>
  <si>
    <t>876/435-01</t>
  </si>
  <si>
    <t>877/124-06</t>
  </si>
  <si>
    <t>onderhoud en ruimen riolen</t>
  </si>
  <si>
    <t>8761/435-01</t>
  </si>
  <si>
    <t>8798/332-02</t>
  </si>
  <si>
    <t>8791/123-48</t>
  </si>
  <si>
    <t>879/332-02</t>
  </si>
  <si>
    <t>bijdrage bond beter leefmilieu</t>
  </si>
  <si>
    <t>8793/332-02</t>
  </si>
  <si>
    <t>bijdrage vereniging openbaar groen</t>
  </si>
  <si>
    <t>879/331-01</t>
  </si>
  <si>
    <t>Bijdrage papierophaling vereniging</t>
  </si>
  <si>
    <t>879/124-02</t>
  </si>
  <si>
    <t>879/124-48</t>
  </si>
  <si>
    <t>8794/332-02</t>
  </si>
  <si>
    <t>reglement Kleine LandschapsElementen</t>
  </si>
  <si>
    <t>8795/332-02</t>
  </si>
  <si>
    <t>reglement duurzaam bouwen</t>
  </si>
  <si>
    <t>8797/332-02</t>
  </si>
  <si>
    <t>879/435-01</t>
  </si>
  <si>
    <t>uitvoering overeenkomst PIH</t>
  </si>
  <si>
    <t>879/122-02</t>
  </si>
  <si>
    <t>877/124-03</t>
  </si>
  <si>
    <t>8791/124-06</t>
  </si>
  <si>
    <t>UITGAVEN (Buitengewone dienst)</t>
  </si>
  <si>
    <t>879/721-60</t>
  </si>
  <si>
    <t>uitvoeren GNOP</t>
  </si>
  <si>
    <t>879/723-60</t>
  </si>
  <si>
    <t>uitvoeren duurzame ontwikkeling</t>
  </si>
  <si>
    <t>afkoppeling drainagegracht</t>
  </si>
  <si>
    <t>milieubeleidsplan 2004-2007</t>
  </si>
  <si>
    <t>afwasmachine herbruikbare bekers</t>
  </si>
  <si>
    <t>INKOMSTEN; BELASTINGEN EN RETRIBUTIES</t>
  </si>
  <si>
    <t>concessie containers leder/textiel</t>
  </si>
  <si>
    <t>restorno's afval</t>
  </si>
  <si>
    <t>879/465-01</t>
  </si>
  <si>
    <t>betaling door Opnieuw &amp; Co</t>
  </si>
  <si>
    <t>879/161-01</t>
  </si>
  <si>
    <t>040/363-16</t>
  </si>
  <si>
    <t>Belasting op reclamedrukwerk</t>
  </si>
  <si>
    <t>040/363-07</t>
  </si>
  <si>
    <t>Belasting op sluikstorten</t>
  </si>
  <si>
    <t>subsidie VMM drainagegracht</t>
  </si>
  <si>
    <t>Totaal</t>
  </si>
  <si>
    <t>Bedrag 2004</t>
  </si>
  <si>
    <t>aankoop open ruimten en gebouwen</t>
  </si>
  <si>
    <t>1241-712-60</t>
  </si>
  <si>
    <t>uitgaven gewone dienst</t>
  </si>
  <si>
    <t>inkomsten gewone dienst</t>
  </si>
  <si>
    <t>inkomsten buitengewone dienst</t>
  </si>
  <si>
    <t>uitgaven buitengewone dienst</t>
  </si>
  <si>
    <t>algemeen begrotingsresultaat gewone dienst</t>
  </si>
  <si>
    <t>algemeen begrotingsresultaat buitengewone dienst</t>
  </si>
  <si>
    <t>877/180-01</t>
  </si>
  <si>
    <t>terugbetaling kosten aansluiting riolering</t>
  </si>
  <si>
    <t>879/306-01</t>
  </si>
  <si>
    <t>subsidie milieuconvenant</t>
  </si>
  <si>
    <t>ANDERE UITGAVEN (Buitengewone dienst)</t>
  </si>
  <si>
    <t>verwerking GFT+</t>
  </si>
  <si>
    <t>sensibiliseringsproject milieu</t>
  </si>
  <si>
    <t>8799/332-02</t>
  </si>
  <si>
    <t>(euro)</t>
  </si>
  <si>
    <t>Bedrag 2005</t>
  </si>
  <si>
    <t>421/180-01</t>
  </si>
  <si>
    <t>terugbetaling kosten werken door derden</t>
  </si>
  <si>
    <t>551/272-01</t>
  </si>
  <si>
    <t>552/272-01</t>
  </si>
  <si>
    <t>Dividenden gasintercommunale</t>
  </si>
  <si>
    <t>Dividenden elektriciteitsintercommunale</t>
  </si>
  <si>
    <t>874/272-01</t>
  </si>
  <si>
    <t>Dividenden waterintercommunale</t>
  </si>
  <si>
    <t>begroting 2007</t>
  </si>
  <si>
    <t>(ver. 03/2007)</t>
  </si>
  <si>
    <t>(ver. 10/2006)</t>
  </si>
  <si>
    <t>Bedrag 2006</t>
  </si>
  <si>
    <t>begroting 2008</t>
  </si>
  <si>
    <t>aankoop regenwatertonnen en compostvaten</t>
  </si>
  <si>
    <t>aankoop betaalstickers</t>
  </si>
  <si>
    <t>12443-723-60</t>
  </si>
  <si>
    <t>bijkomende PV-panelen dak technische dienst</t>
  </si>
  <si>
    <t>8782-725-54</t>
  </si>
  <si>
    <t>middenweg Mortsel dorp</t>
  </si>
  <si>
    <t>opstellen parkbeheerplan</t>
  </si>
  <si>
    <t>verkoop compostvaten, bak GFT+, container GFT en regenwatertonnen</t>
  </si>
  <si>
    <t>uitvoeren energiescan EANDIS</t>
  </si>
  <si>
    <t>Belasting op huisvuilzakken en -sticker</t>
  </si>
  <si>
    <t>040/364-24</t>
  </si>
  <si>
    <t>Uitzonderlijk dividend gasintercommunale</t>
  </si>
  <si>
    <t>5511/272-01</t>
  </si>
  <si>
    <t>uitzonderlijk dividend electriciteitsintercommunale</t>
  </si>
  <si>
    <t>55201/272-01</t>
  </si>
  <si>
    <t>Detail kosten IGEAN</t>
  </si>
  <si>
    <t>Verwerking groenafval:</t>
  </si>
  <si>
    <t>Verwerking GFT+:</t>
  </si>
  <si>
    <t>Ophaling en verwerking KGA:</t>
  </si>
  <si>
    <t>Ophaling papier en karton:</t>
  </si>
  <si>
    <t>Aankoop PMD zakken:</t>
  </si>
  <si>
    <t>Opbrengst papier en karton:</t>
  </si>
  <si>
    <t>Tussenkomst Fost Plus afvalkalender:</t>
  </si>
  <si>
    <t>Tussenkomst Recupel:</t>
  </si>
  <si>
    <t>Aankoop compostvaten:</t>
  </si>
  <si>
    <t>Werkingskost intercommunale milieudienst:</t>
  </si>
  <si>
    <t>Saldo:</t>
  </si>
  <si>
    <t>opbrengst afval recyclagepark (retributies)</t>
  </si>
  <si>
    <t>(ver. 11/2007)</t>
  </si>
  <si>
    <t>uitvoering REG maatregelen stadsgebouwen</t>
  </si>
  <si>
    <t>in 2007: 4 peukenboetes+6sluiksortes</t>
  </si>
  <si>
    <t>realistisch? Kostprijs reeds gekend?</t>
  </si>
  <si>
    <t>oorspronkelijk 2000 containers voor gft gepland om aan te komen, igean gaat ervan uit dat het er dubbel zoveel worden</t>
  </si>
  <si>
    <t>aangekocht voor een fractie</t>
  </si>
  <si>
    <t>realistisch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</si>
</sst>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"/>
    <numFmt numFmtId="173" formatCode="0.000"/>
    <numFmt numFmtId="174" formatCode="#,##0\ &quot;BF&quot;"/>
    <numFmt numFmtId="175" formatCode="#,##0.00\ _B_F"/>
    <numFmt numFmtId="176" formatCode="#,##0.000\ _B_F"/>
    <numFmt numFmtId="177" formatCode="#,##0.0000\ _B_F"/>
    <numFmt numFmtId="178" formatCode="#,##0.0\ _B_F"/>
    <numFmt numFmtId="179" formatCode="#,##0\ _B_F"/>
    <numFmt numFmtId="180" formatCode="_-* #,##0.0\ &quot;BF&quot;_-;\-* #,##0.0\ &quot;BF&quot;_-;_-* &quot;-&quot;??\ &quot;BF&quot;_-;_-@_-"/>
    <numFmt numFmtId="181" formatCode="_-* #,##0\ &quot;BF&quot;_-;\-* #,##0\ &quot;BF&quot;_-;_-* &quot;-&quot;??\ &quot;BF&quot;_-;_-@_-"/>
    <numFmt numFmtId="182" formatCode="_-* #,##0.000\ &quot;BF&quot;_-;\-* #,##0.000\ &quot;BF&quot;_-;_-* &quot;-&quot;??\ &quot;BF&quot;_-;_-@_-"/>
    <numFmt numFmtId="183" formatCode="0.00000"/>
    <numFmt numFmtId="184" formatCode="0.0000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 vertical="top" wrapText="1"/>
    </xf>
    <xf numFmtId="3" fontId="8" fillId="0" borderId="5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 quotePrefix="1">
      <alignment horizontal="right" vertical="top" wrapText="1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8" fillId="0" borderId="2" xfId="0" applyNumberFormat="1" applyFont="1" applyFill="1" applyBorder="1" applyAlignment="1" quotePrefix="1">
      <alignment horizontal="right" vertical="top" wrapText="1"/>
    </xf>
    <xf numFmtId="0" fontId="0" fillId="0" borderId="0" xfId="0" applyFill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vertical="top"/>
    </xf>
    <xf numFmtId="3" fontId="8" fillId="0" borderId="1" xfId="0" applyNumberFormat="1" applyFont="1" applyFill="1" applyBorder="1" applyAlignment="1" quotePrefix="1">
      <alignment horizontal="right" vertical="top" wrapText="1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3" fontId="8" fillId="0" borderId="11" xfId="0" applyNumberFormat="1" applyFont="1" applyFill="1" applyBorder="1" applyAlignment="1" quotePrefix="1">
      <alignment horizontal="right" vertical="top" wrapText="1"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8" fillId="0" borderId="3" xfId="0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SheetLayoutView="100" workbookViewId="0" topLeftCell="A1">
      <pane xSplit="2" ySplit="4" topLeftCell="H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9" sqref="M49"/>
    </sheetView>
  </sheetViews>
  <sheetFormatPr defaultColWidth="9.140625" defaultRowHeight="12.75"/>
  <cols>
    <col min="1" max="1" width="11.140625" style="13" bestFit="1" customWidth="1"/>
    <col min="2" max="2" width="36.57421875" style="50" customWidth="1"/>
    <col min="3" max="3" width="12.8515625" style="13" customWidth="1"/>
    <col min="4" max="12" width="14.421875" style="13" customWidth="1"/>
    <col min="13" max="16384" width="9.140625" style="13" customWidth="1"/>
  </cols>
  <sheetData>
    <row r="1" spans="1:12" ht="27" customHeight="1">
      <c r="A1" s="62" t="s">
        <v>0</v>
      </c>
      <c r="B1" s="63"/>
      <c r="C1" s="12" t="s">
        <v>17</v>
      </c>
      <c r="D1" s="12" t="s">
        <v>19</v>
      </c>
      <c r="E1" s="12" t="s">
        <v>20</v>
      </c>
      <c r="F1" s="12" t="s">
        <v>21</v>
      </c>
      <c r="G1" s="12" t="s">
        <v>78</v>
      </c>
      <c r="H1" s="12" t="s">
        <v>96</v>
      </c>
      <c r="I1" s="12" t="s">
        <v>108</v>
      </c>
      <c r="J1" s="12" t="s">
        <v>105</v>
      </c>
      <c r="K1" s="12" t="s">
        <v>105</v>
      </c>
      <c r="L1" s="12" t="s">
        <v>109</v>
      </c>
    </row>
    <row r="2" spans="1:12" ht="14.25" customHeight="1">
      <c r="A2" s="64"/>
      <c r="B2" s="65"/>
      <c r="C2" s="14"/>
      <c r="D2" s="14"/>
      <c r="E2" s="14"/>
      <c r="F2" s="14"/>
      <c r="G2" s="14"/>
      <c r="H2" s="14"/>
      <c r="I2" s="14"/>
      <c r="J2" s="14" t="s">
        <v>107</v>
      </c>
      <c r="K2" s="14" t="s">
        <v>106</v>
      </c>
      <c r="L2" s="14" t="s">
        <v>138</v>
      </c>
    </row>
    <row r="3" spans="1:12" ht="12.75">
      <c r="A3" s="66"/>
      <c r="B3" s="67"/>
      <c r="C3" s="15" t="s">
        <v>18</v>
      </c>
      <c r="D3" s="16" t="s">
        <v>18</v>
      </c>
      <c r="E3" s="15" t="s">
        <v>18</v>
      </c>
      <c r="F3" s="15" t="s">
        <v>18</v>
      </c>
      <c r="G3" s="15" t="s">
        <v>18</v>
      </c>
      <c r="H3" s="15" t="s">
        <v>95</v>
      </c>
      <c r="I3" s="15" t="s">
        <v>18</v>
      </c>
      <c r="J3" s="15" t="s">
        <v>18</v>
      </c>
      <c r="K3" s="15" t="s">
        <v>18</v>
      </c>
      <c r="L3" s="15" t="s">
        <v>18</v>
      </c>
    </row>
    <row r="4" spans="1:8" ht="12.75" customHeight="1">
      <c r="A4" s="60" t="s">
        <v>22</v>
      </c>
      <c r="B4" s="61"/>
      <c r="C4" s="61"/>
      <c r="D4" s="61"/>
      <c r="E4" s="61"/>
      <c r="F4" s="61"/>
      <c r="G4" s="61"/>
      <c r="H4" s="61"/>
    </row>
    <row r="5" spans="1:12" ht="12.75">
      <c r="A5" s="17" t="s">
        <v>23</v>
      </c>
      <c r="B5" s="18" t="s">
        <v>24</v>
      </c>
      <c r="C5" s="19" t="s">
        <v>25</v>
      </c>
      <c r="D5" s="19" t="s">
        <v>25</v>
      </c>
      <c r="E5" s="19" t="s">
        <v>25</v>
      </c>
      <c r="F5" s="19" t="s">
        <v>25</v>
      </c>
      <c r="G5" s="3">
        <v>1152.14</v>
      </c>
      <c r="H5" s="3">
        <v>616.09</v>
      </c>
      <c r="I5" s="3">
        <v>429.28</v>
      </c>
      <c r="J5" s="3">
        <v>1240</v>
      </c>
      <c r="K5" s="3">
        <v>1240</v>
      </c>
      <c r="L5" s="3"/>
    </row>
    <row r="6" spans="1:12" ht="15" customHeight="1">
      <c r="A6" s="5" t="s">
        <v>26</v>
      </c>
      <c r="B6" s="6" t="s">
        <v>27</v>
      </c>
      <c r="C6" s="4">
        <v>128817</v>
      </c>
      <c r="D6" s="4">
        <v>114774</v>
      </c>
      <c r="E6" s="4">
        <v>128155</v>
      </c>
      <c r="F6" s="4">
        <v>105226</v>
      </c>
      <c r="G6" s="4">
        <v>104986.33</v>
      </c>
      <c r="H6" s="4">
        <v>34951.29</v>
      </c>
      <c r="I6" s="4">
        <v>104296.79</v>
      </c>
      <c r="J6" s="4">
        <v>117000</v>
      </c>
      <c r="K6" s="4">
        <v>112500</v>
      </c>
      <c r="L6" s="4"/>
    </row>
    <row r="7" spans="1:14" ht="12.75">
      <c r="A7" s="5" t="s">
        <v>26</v>
      </c>
      <c r="B7" s="6" t="s">
        <v>111</v>
      </c>
      <c r="C7" s="4"/>
      <c r="D7" s="4"/>
      <c r="E7" s="4"/>
      <c r="F7" s="4"/>
      <c r="G7" s="4"/>
      <c r="H7" s="4"/>
      <c r="I7" s="4"/>
      <c r="J7" s="4"/>
      <c r="K7" s="4"/>
      <c r="L7" s="4">
        <v>5000</v>
      </c>
      <c r="M7" s="57" t="s">
        <v>141</v>
      </c>
      <c r="N7" s="13" t="s">
        <v>143</v>
      </c>
    </row>
    <row r="8" spans="1:12" ht="12.75">
      <c r="A8" s="5" t="s">
        <v>30</v>
      </c>
      <c r="B8" s="6" t="s">
        <v>31</v>
      </c>
      <c r="C8" s="4">
        <v>268390</v>
      </c>
      <c r="D8" s="4">
        <v>285077</v>
      </c>
      <c r="E8" s="4">
        <v>312642</v>
      </c>
      <c r="F8" s="4">
        <v>305836</v>
      </c>
      <c r="G8" s="4">
        <v>305899.66</v>
      </c>
      <c r="H8" s="4">
        <v>312076.16</v>
      </c>
      <c r="I8" s="4">
        <v>306532</v>
      </c>
      <c r="J8" s="4">
        <v>400000</v>
      </c>
      <c r="K8" s="4">
        <v>260000</v>
      </c>
      <c r="L8" s="4">
        <v>230000</v>
      </c>
    </row>
    <row r="9" spans="1:12" ht="12.75">
      <c r="A9" s="5" t="s">
        <v>32</v>
      </c>
      <c r="B9" s="6" t="s">
        <v>33</v>
      </c>
      <c r="C9" s="4">
        <v>194192</v>
      </c>
      <c r="D9" s="4">
        <v>235498</v>
      </c>
      <c r="E9" s="4">
        <v>286753</v>
      </c>
      <c r="F9" s="4">
        <v>217496</v>
      </c>
      <c r="G9" s="4">
        <v>222651.56</v>
      </c>
      <c r="H9" s="4">
        <v>205241.53</v>
      </c>
      <c r="I9" s="4">
        <v>180666.76</v>
      </c>
      <c r="J9" s="4">
        <v>190000</v>
      </c>
      <c r="K9" s="4">
        <v>190000</v>
      </c>
      <c r="L9" s="4">
        <v>190000</v>
      </c>
    </row>
    <row r="10" spans="1:12" ht="12.75">
      <c r="A10" s="5" t="s">
        <v>34</v>
      </c>
      <c r="B10" s="6" t="s">
        <v>2</v>
      </c>
      <c r="C10" s="4">
        <v>490829</v>
      </c>
      <c r="D10" s="4">
        <v>448603</v>
      </c>
      <c r="E10" s="4">
        <v>366000</v>
      </c>
      <c r="F10" s="4">
        <v>344376</v>
      </c>
      <c r="G10" s="4">
        <v>441600</v>
      </c>
      <c r="H10" s="4">
        <v>432300</v>
      </c>
      <c r="I10" s="4">
        <v>512400</v>
      </c>
      <c r="J10" s="4">
        <v>527772</v>
      </c>
      <c r="K10" s="4">
        <v>532800</v>
      </c>
      <c r="L10" s="4">
        <v>543600</v>
      </c>
    </row>
    <row r="11" spans="1:13" ht="12.75">
      <c r="A11" s="5" t="s">
        <v>37</v>
      </c>
      <c r="B11" s="6" t="s">
        <v>14</v>
      </c>
      <c r="C11" s="4">
        <v>156730</v>
      </c>
      <c r="D11" s="4">
        <v>156120</v>
      </c>
      <c r="E11" s="4">
        <v>140572</v>
      </c>
      <c r="F11" s="4">
        <v>35970</v>
      </c>
      <c r="G11" s="4">
        <v>120536.52</v>
      </c>
      <c r="H11" s="4">
        <v>205183.4</v>
      </c>
      <c r="I11" s="4">
        <v>139818.48</v>
      </c>
      <c r="J11" s="4">
        <v>210000</v>
      </c>
      <c r="K11" s="4">
        <v>220000</v>
      </c>
      <c r="L11" s="4">
        <v>400855</v>
      </c>
      <c r="M11" s="58" t="s">
        <v>142</v>
      </c>
    </row>
    <row r="12" spans="1:12" ht="12.75">
      <c r="A12" s="5" t="s">
        <v>1</v>
      </c>
      <c r="B12" s="6" t="s">
        <v>92</v>
      </c>
      <c r="C12" s="7"/>
      <c r="D12" s="7"/>
      <c r="E12" s="7"/>
      <c r="F12" s="4">
        <v>68942.36</v>
      </c>
      <c r="G12" s="4">
        <v>1948.22</v>
      </c>
      <c r="H12" s="4">
        <v>958.02</v>
      </c>
      <c r="I12" s="7">
        <v>0</v>
      </c>
      <c r="J12" s="4">
        <v>0</v>
      </c>
      <c r="K12" s="4">
        <v>0</v>
      </c>
      <c r="L12" s="4">
        <v>0</v>
      </c>
    </row>
    <row r="13" spans="1:12" ht="15" customHeight="1">
      <c r="A13" s="5" t="s">
        <v>56</v>
      </c>
      <c r="B13" s="6" t="s">
        <v>110</v>
      </c>
      <c r="C13" s="7" t="s">
        <v>29</v>
      </c>
      <c r="D13" s="7" t="s">
        <v>29</v>
      </c>
      <c r="E13" s="7" t="s">
        <v>29</v>
      </c>
      <c r="F13" s="4">
        <v>7446</v>
      </c>
      <c r="G13" s="4">
        <v>1565.46</v>
      </c>
      <c r="H13" s="4">
        <v>2495.65</v>
      </c>
      <c r="I13" s="4">
        <v>5098.21</v>
      </c>
      <c r="J13" s="4">
        <v>3000</v>
      </c>
      <c r="K13" s="4">
        <v>3500</v>
      </c>
      <c r="L13" s="4">
        <v>10000</v>
      </c>
    </row>
    <row r="14" spans="1:12" ht="12.75">
      <c r="A14" s="5" t="s">
        <v>35</v>
      </c>
      <c r="B14" s="6" t="s">
        <v>36</v>
      </c>
      <c r="C14" s="7" t="s">
        <v>25</v>
      </c>
      <c r="D14" s="7" t="s">
        <v>25</v>
      </c>
      <c r="E14" s="4">
        <v>64962</v>
      </c>
      <c r="F14" s="4">
        <v>59491</v>
      </c>
      <c r="G14" s="4">
        <v>64467.13</v>
      </c>
      <c r="H14" s="4">
        <v>67999.56</v>
      </c>
      <c r="I14" s="4">
        <v>6916</v>
      </c>
      <c r="J14" s="4">
        <v>13000</v>
      </c>
      <c r="K14" s="20" t="s">
        <v>29</v>
      </c>
      <c r="L14" s="20" t="s">
        <v>29</v>
      </c>
    </row>
    <row r="15" spans="1:12" ht="12.75">
      <c r="A15" s="5" t="s">
        <v>55</v>
      </c>
      <c r="B15" s="6" t="s">
        <v>12</v>
      </c>
      <c r="C15" s="7" t="s">
        <v>29</v>
      </c>
      <c r="D15" s="7" t="s">
        <v>29</v>
      </c>
      <c r="E15" s="7" t="s">
        <v>29</v>
      </c>
      <c r="F15" s="7" t="s">
        <v>29</v>
      </c>
      <c r="G15" s="4">
        <v>6332.19</v>
      </c>
      <c r="H15" s="4">
        <v>955.07</v>
      </c>
      <c r="I15" s="4">
        <v>5514.41</v>
      </c>
      <c r="J15" s="4">
        <v>5000</v>
      </c>
      <c r="K15" s="4">
        <v>3500</v>
      </c>
      <c r="L15" s="4">
        <v>3500</v>
      </c>
    </row>
    <row r="16" spans="1:12" ht="12.75">
      <c r="A16" s="6" t="s">
        <v>46</v>
      </c>
      <c r="B16" s="6" t="s">
        <v>5</v>
      </c>
      <c r="C16" s="4">
        <v>2479</v>
      </c>
      <c r="D16" s="4">
        <v>2392</v>
      </c>
      <c r="E16" s="4">
        <v>2412</v>
      </c>
      <c r="F16" s="7">
        <v>638</v>
      </c>
      <c r="G16" s="4">
        <v>1803.2</v>
      </c>
      <c r="H16" s="4">
        <v>2391.41</v>
      </c>
      <c r="I16" s="4">
        <v>621.95</v>
      </c>
      <c r="J16" s="4">
        <v>2800</v>
      </c>
      <c r="K16" s="4">
        <v>2500</v>
      </c>
      <c r="L16" s="4">
        <v>2500</v>
      </c>
    </row>
    <row r="17" spans="1:12" ht="12.75">
      <c r="A17" s="6" t="s">
        <v>47</v>
      </c>
      <c r="B17" s="6" t="s">
        <v>93</v>
      </c>
      <c r="C17" s="4">
        <v>7352</v>
      </c>
      <c r="D17" s="4">
        <v>7329</v>
      </c>
      <c r="E17" s="4">
        <v>3064</v>
      </c>
      <c r="F17" s="4">
        <v>15560</v>
      </c>
      <c r="G17" s="4">
        <v>9254.47</v>
      </c>
      <c r="H17" s="20">
        <v>7404.27</v>
      </c>
      <c r="I17" s="4">
        <v>13169.93</v>
      </c>
      <c r="J17" s="4">
        <v>14250</v>
      </c>
      <c r="K17" s="4">
        <v>14500</v>
      </c>
      <c r="L17" s="4">
        <v>13000</v>
      </c>
    </row>
    <row r="18" spans="1:12" ht="12.75">
      <c r="A18" s="5" t="s">
        <v>44</v>
      </c>
      <c r="B18" s="6" t="s">
        <v>45</v>
      </c>
      <c r="C18" s="7">
        <v>553</v>
      </c>
      <c r="D18" s="4">
        <v>1137</v>
      </c>
      <c r="E18" s="7">
        <v>346</v>
      </c>
      <c r="F18" s="7">
        <v>0</v>
      </c>
      <c r="G18" s="4">
        <v>0</v>
      </c>
      <c r="H18" s="4"/>
      <c r="I18" s="4">
        <v>0</v>
      </c>
      <c r="J18" s="4">
        <v>0</v>
      </c>
      <c r="K18" s="4">
        <v>1500</v>
      </c>
      <c r="L18" s="4">
        <v>1500</v>
      </c>
    </row>
    <row r="19" spans="1:12" ht="12.75">
      <c r="A19" s="6" t="s">
        <v>40</v>
      </c>
      <c r="B19" s="6" t="s">
        <v>41</v>
      </c>
      <c r="C19" s="7">
        <v>838</v>
      </c>
      <c r="D19" s="7">
        <v>838</v>
      </c>
      <c r="E19" s="7">
        <v>838</v>
      </c>
      <c r="F19" s="7">
        <v>838</v>
      </c>
      <c r="G19" s="7">
        <v>838</v>
      </c>
      <c r="H19" s="7">
        <v>838</v>
      </c>
      <c r="I19" s="7">
        <v>838</v>
      </c>
      <c r="J19" s="4">
        <v>838</v>
      </c>
      <c r="K19" s="4">
        <v>838</v>
      </c>
      <c r="L19" s="4">
        <v>838</v>
      </c>
    </row>
    <row r="20" spans="1:12" ht="12.75">
      <c r="A20" s="6" t="s">
        <v>53</v>
      </c>
      <c r="B20" s="6" t="s">
        <v>54</v>
      </c>
      <c r="C20" s="4">
        <v>1349</v>
      </c>
      <c r="D20" s="4">
        <v>2311</v>
      </c>
      <c r="E20" s="4">
        <v>2500</v>
      </c>
      <c r="F20" s="4">
        <v>1288</v>
      </c>
      <c r="G20" s="4">
        <v>2500</v>
      </c>
      <c r="H20" s="4">
        <v>1274.11</v>
      </c>
      <c r="I20" s="4">
        <v>1275.81</v>
      </c>
      <c r="J20" s="4">
        <v>1500</v>
      </c>
      <c r="K20" s="4">
        <v>1500</v>
      </c>
      <c r="L20" s="4">
        <v>1500</v>
      </c>
    </row>
    <row r="21" spans="1:12" ht="12.75">
      <c r="A21" s="6" t="s">
        <v>39</v>
      </c>
      <c r="B21" s="6" t="s">
        <v>4</v>
      </c>
      <c r="C21" s="7">
        <v>492</v>
      </c>
      <c r="D21" s="7">
        <v>0</v>
      </c>
      <c r="E21" s="7">
        <v>0</v>
      </c>
      <c r="F21" s="7">
        <v>0</v>
      </c>
      <c r="G21" s="7">
        <v>500</v>
      </c>
      <c r="H21" s="59">
        <v>499.58</v>
      </c>
      <c r="I21" s="59">
        <v>479.26</v>
      </c>
      <c r="J21" s="4">
        <v>500</v>
      </c>
      <c r="K21" s="4">
        <v>500</v>
      </c>
      <c r="L21" s="4">
        <v>500</v>
      </c>
    </row>
    <row r="22" spans="1:12" ht="12.75">
      <c r="A22" s="5" t="s">
        <v>57</v>
      </c>
      <c r="B22" s="6" t="s">
        <v>13</v>
      </c>
      <c r="C22" s="7"/>
      <c r="D22" s="7"/>
      <c r="E22" s="7"/>
      <c r="F22" s="7"/>
      <c r="G22" s="4">
        <v>12995.64</v>
      </c>
      <c r="H22" s="4">
        <v>14773.19</v>
      </c>
      <c r="I22" s="4">
        <v>18115.92</v>
      </c>
      <c r="J22" s="4">
        <v>17500</v>
      </c>
      <c r="K22" s="4">
        <v>17500</v>
      </c>
      <c r="L22" s="4">
        <v>17500</v>
      </c>
    </row>
    <row r="23" spans="1:12" ht="12.75">
      <c r="A23" s="6" t="s">
        <v>42</v>
      </c>
      <c r="B23" s="6" t="s">
        <v>43</v>
      </c>
      <c r="C23" s="4">
        <v>1245</v>
      </c>
      <c r="D23" s="4">
        <v>1243</v>
      </c>
      <c r="E23" s="7">
        <v>1505</v>
      </c>
      <c r="F23" s="7">
        <v>1484</v>
      </c>
      <c r="G23" s="4">
        <v>1470.18</v>
      </c>
      <c r="H23" s="4">
        <v>1467</v>
      </c>
      <c r="I23" s="4">
        <v>1463.58</v>
      </c>
      <c r="J23" s="4">
        <v>1510</v>
      </c>
      <c r="K23" s="4">
        <v>1510</v>
      </c>
      <c r="L23" s="4">
        <v>1510</v>
      </c>
    </row>
    <row r="24" spans="1:12" ht="12.75">
      <c r="A24" s="6" t="s">
        <v>48</v>
      </c>
      <c r="B24" s="6" t="s">
        <v>49</v>
      </c>
      <c r="C24" s="7">
        <v>997</v>
      </c>
      <c r="D24" s="7">
        <v>565</v>
      </c>
      <c r="E24" s="4">
        <v>1000</v>
      </c>
      <c r="F24" s="7">
        <v>233</v>
      </c>
      <c r="G24" s="4">
        <v>0</v>
      </c>
      <c r="H24" s="4">
        <v>361.87</v>
      </c>
      <c r="I24" s="4">
        <v>614.74</v>
      </c>
      <c r="J24" s="4">
        <v>1000</v>
      </c>
      <c r="K24" s="4">
        <v>1000</v>
      </c>
      <c r="L24" s="4">
        <v>1000</v>
      </c>
    </row>
    <row r="25" spans="1:12" ht="12.75">
      <c r="A25" s="6" t="s">
        <v>50</v>
      </c>
      <c r="B25" s="6" t="s">
        <v>51</v>
      </c>
      <c r="C25" s="7">
        <v>7444</v>
      </c>
      <c r="D25" s="4">
        <v>2169</v>
      </c>
      <c r="E25" s="4">
        <v>9888</v>
      </c>
      <c r="F25" s="4">
        <v>39634</v>
      </c>
      <c r="G25" s="4">
        <v>24920.58</v>
      </c>
      <c r="H25" s="4">
        <v>34785.97</v>
      </c>
      <c r="I25" s="4">
        <v>39999.82</v>
      </c>
      <c r="J25" s="4">
        <v>40000</v>
      </c>
      <c r="K25" s="4">
        <v>40000</v>
      </c>
      <c r="L25" s="4">
        <v>30000</v>
      </c>
    </row>
    <row r="26" spans="1:12" ht="12.75">
      <c r="A26" s="6" t="s">
        <v>52</v>
      </c>
      <c r="B26" s="6" t="s">
        <v>6</v>
      </c>
      <c r="C26" s="7" t="s">
        <v>29</v>
      </c>
      <c r="D26" s="7" t="s">
        <v>29</v>
      </c>
      <c r="E26" s="4">
        <v>3780</v>
      </c>
      <c r="F26" s="4">
        <v>5876</v>
      </c>
      <c r="G26" s="4">
        <v>4476</v>
      </c>
      <c r="H26" s="4">
        <v>5939</v>
      </c>
      <c r="I26" s="4">
        <v>7541.25</v>
      </c>
      <c r="J26" s="4">
        <v>8000</v>
      </c>
      <c r="K26" s="4">
        <v>8000</v>
      </c>
      <c r="L26" s="4">
        <v>8000</v>
      </c>
    </row>
    <row r="27" spans="1:12" ht="12.75">
      <c r="A27" s="6" t="s">
        <v>38</v>
      </c>
      <c r="B27" s="6" t="s">
        <v>3</v>
      </c>
      <c r="C27" s="4">
        <v>1239</v>
      </c>
      <c r="D27" s="4">
        <v>1239</v>
      </c>
      <c r="E27" s="4">
        <v>1240</v>
      </c>
      <c r="F27" s="7">
        <v>1240</v>
      </c>
      <c r="G27" s="4">
        <v>1240</v>
      </c>
      <c r="H27" s="4">
        <v>1240</v>
      </c>
      <c r="I27" s="4">
        <v>1240</v>
      </c>
      <c r="J27" s="4">
        <v>1240</v>
      </c>
      <c r="K27" s="4">
        <v>1240</v>
      </c>
      <c r="L27" s="4">
        <v>1240</v>
      </c>
    </row>
    <row r="28" spans="1:12" ht="12.75">
      <c r="A28" s="21"/>
      <c r="B28" s="22" t="s">
        <v>28</v>
      </c>
      <c r="C28" s="7" t="s">
        <v>29</v>
      </c>
      <c r="D28" s="7" t="s">
        <v>29</v>
      </c>
      <c r="E28" s="4">
        <v>52500</v>
      </c>
      <c r="F28" s="4">
        <v>1366</v>
      </c>
      <c r="G28" s="7">
        <v>0</v>
      </c>
      <c r="H28" s="7"/>
      <c r="I28" s="7"/>
      <c r="J28" s="7"/>
      <c r="K28" s="7"/>
      <c r="L28" s="7"/>
    </row>
    <row r="29" spans="1:12" ht="12.75">
      <c r="A29" s="23" t="s">
        <v>94</v>
      </c>
      <c r="B29" s="24" t="s">
        <v>15</v>
      </c>
      <c r="C29" s="8"/>
      <c r="D29" s="8"/>
      <c r="E29" s="8"/>
      <c r="F29" s="8"/>
      <c r="G29" s="8"/>
      <c r="H29" s="10">
        <v>423.21</v>
      </c>
      <c r="I29" s="10">
        <v>668.7</v>
      </c>
      <c r="J29" s="10">
        <v>1600</v>
      </c>
      <c r="K29" s="10">
        <v>1500</v>
      </c>
      <c r="L29" s="10">
        <v>1500</v>
      </c>
    </row>
    <row r="30" spans="1:12" ht="12.75">
      <c r="A30" s="25"/>
      <c r="B30" s="26" t="s">
        <v>7</v>
      </c>
      <c r="C30" s="27">
        <v>1265984</v>
      </c>
      <c r="D30" s="27">
        <v>1259295</v>
      </c>
      <c r="E30" s="27">
        <v>1378157</v>
      </c>
      <c r="F30" s="27">
        <v>1143998</v>
      </c>
      <c r="G30" s="27">
        <f aca="true" t="shared" si="0" ref="G30:L30">SUM(G5:G29)</f>
        <v>1331137.2799999996</v>
      </c>
      <c r="H30" s="27">
        <f t="shared" si="0"/>
        <v>1334174.3800000001</v>
      </c>
      <c r="I30" s="27">
        <f t="shared" si="0"/>
        <v>1347700.89</v>
      </c>
      <c r="J30" s="27">
        <f t="shared" si="0"/>
        <v>1557750</v>
      </c>
      <c r="K30" s="27">
        <f t="shared" si="0"/>
        <v>1415628</v>
      </c>
      <c r="L30" s="27">
        <f t="shared" si="0"/>
        <v>1463543</v>
      </c>
    </row>
    <row r="31" spans="1:10" ht="12.75">
      <c r="A31" s="71"/>
      <c r="B31" s="72"/>
      <c r="C31" s="72"/>
      <c r="D31" s="72"/>
      <c r="E31" s="72"/>
      <c r="F31" s="72"/>
      <c r="G31" s="72"/>
      <c r="H31" s="72"/>
      <c r="I31" s="72"/>
      <c r="J31" s="73"/>
    </row>
    <row r="32" spans="1:10" ht="12.75">
      <c r="A32" s="68" t="s">
        <v>58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2" ht="12.75">
      <c r="A33" s="17" t="s">
        <v>59</v>
      </c>
      <c r="B33" s="18" t="s">
        <v>60</v>
      </c>
      <c r="C33" s="3">
        <v>13965</v>
      </c>
      <c r="D33" s="3">
        <v>11185</v>
      </c>
      <c r="E33" s="3">
        <v>1762</v>
      </c>
      <c r="F33" s="3">
        <v>8293</v>
      </c>
      <c r="G33" s="3">
        <v>7794.86</v>
      </c>
      <c r="H33" s="30" t="s">
        <v>29</v>
      </c>
      <c r="I33" s="3"/>
      <c r="J33" s="3">
        <v>0</v>
      </c>
      <c r="K33" s="3">
        <f>J33</f>
        <v>0</v>
      </c>
      <c r="L33" s="3"/>
    </row>
    <row r="34" spans="1:12" ht="24">
      <c r="A34" s="41" t="s">
        <v>112</v>
      </c>
      <c r="B34" s="42" t="s">
        <v>113</v>
      </c>
      <c r="C34" s="43"/>
      <c r="D34" s="43"/>
      <c r="E34" s="43"/>
      <c r="F34" s="43"/>
      <c r="G34" s="43"/>
      <c r="H34" s="44"/>
      <c r="I34" s="43"/>
      <c r="J34" s="43"/>
      <c r="K34" s="43"/>
      <c r="L34" s="43">
        <v>100000</v>
      </c>
    </row>
    <row r="35" spans="1:12" ht="12.75">
      <c r="A35" s="41" t="s">
        <v>114</v>
      </c>
      <c r="B35" s="42" t="s">
        <v>115</v>
      </c>
      <c r="C35" s="43"/>
      <c r="D35" s="43"/>
      <c r="E35" s="43"/>
      <c r="F35" s="43"/>
      <c r="G35" s="43"/>
      <c r="H35" s="44"/>
      <c r="I35" s="43"/>
      <c r="J35" s="43"/>
      <c r="K35" s="43"/>
      <c r="L35" s="43">
        <v>125000</v>
      </c>
    </row>
    <row r="36" spans="1:12" ht="12.75">
      <c r="A36" s="41"/>
      <c r="B36" s="42" t="s">
        <v>116</v>
      </c>
      <c r="C36" s="43"/>
      <c r="D36" s="43"/>
      <c r="E36" s="43"/>
      <c r="F36" s="43"/>
      <c r="G36" s="43"/>
      <c r="H36" s="44"/>
      <c r="I36" s="43"/>
      <c r="J36" s="43"/>
      <c r="K36" s="43"/>
      <c r="L36" s="43">
        <v>42500</v>
      </c>
    </row>
    <row r="37" spans="1:12" ht="13.5" customHeight="1">
      <c r="A37" s="5" t="s">
        <v>61</v>
      </c>
      <c r="B37" s="42" t="s">
        <v>139</v>
      </c>
      <c r="C37" s="43"/>
      <c r="D37" s="43"/>
      <c r="E37" s="43"/>
      <c r="F37" s="43"/>
      <c r="G37" s="43"/>
      <c r="H37" s="44"/>
      <c r="I37" s="43"/>
      <c r="J37" s="43"/>
      <c r="K37" s="43"/>
      <c r="L37" s="43">
        <v>215000</v>
      </c>
    </row>
    <row r="38" spans="1:12" ht="12.75">
      <c r="A38" s="5" t="s">
        <v>61</v>
      </c>
      <c r="B38" s="6" t="s">
        <v>62</v>
      </c>
      <c r="C38" s="4">
        <v>5052</v>
      </c>
      <c r="D38" s="7">
        <v>0</v>
      </c>
      <c r="E38" s="4">
        <v>9841</v>
      </c>
      <c r="F38" s="9">
        <v>11768</v>
      </c>
      <c r="G38" s="9">
        <v>0</v>
      </c>
      <c r="H38" s="20" t="s">
        <v>29</v>
      </c>
      <c r="I38" s="4">
        <v>53608.68</v>
      </c>
      <c r="J38" s="4">
        <v>70000</v>
      </c>
      <c r="K38" s="4">
        <v>60000</v>
      </c>
      <c r="L38" s="4"/>
    </row>
    <row r="39" spans="1:12" ht="12.75">
      <c r="A39" s="5"/>
      <c r="B39" s="6" t="s">
        <v>63</v>
      </c>
      <c r="C39" s="7" t="s">
        <v>29</v>
      </c>
      <c r="D39" s="7" t="s">
        <v>29</v>
      </c>
      <c r="E39" s="7" t="s">
        <v>29</v>
      </c>
      <c r="F39" s="7"/>
      <c r="G39" s="4"/>
      <c r="H39" s="7"/>
      <c r="I39" s="7"/>
      <c r="J39" s="7"/>
      <c r="K39" s="7"/>
      <c r="L39" s="7"/>
    </row>
    <row r="40" spans="1:12" ht="12.75">
      <c r="A40" s="5"/>
      <c r="B40" s="6" t="s">
        <v>64</v>
      </c>
      <c r="C40" s="7" t="s">
        <v>29</v>
      </c>
      <c r="D40" s="7" t="s">
        <v>29</v>
      </c>
      <c r="E40" s="7" t="s">
        <v>29</v>
      </c>
      <c r="F40" s="7"/>
      <c r="G40" s="4"/>
      <c r="H40" s="7"/>
      <c r="I40" s="7"/>
      <c r="J40" s="7"/>
      <c r="K40" s="7"/>
      <c r="L40" s="7"/>
    </row>
    <row r="41" spans="1:12" ht="12.75">
      <c r="A41" s="5"/>
      <c r="B41" s="6" t="s">
        <v>65</v>
      </c>
      <c r="C41" s="7"/>
      <c r="D41" s="7"/>
      <c r="E41" s="7"/>
      <c r="F41" s="7"/>
      <c r="G41" s="7"/>
      <c r="H41" s="4"/>
      <c r="I41" s="7"/>
      <c r="J41" s="7"/>
      <c r="K41" s="7"/>
      <c r="L41" s="7"/>
    </row>
    <row r="42" spans="1:12" ht="12.75">
      <c r="A42" s="23"/>
      <c r="B42" s="24" t="s">
        <v>16</v>
      </c>
      <c r="C42" s="8"/>
      <c r="D42" s="8"/>
      <c r="E42" s="8"/>
      <c r="F42" s="8"/>
      <c r="G42" s="8"/>
      <c r="H42" s="8"/>
      <c r="I42" s="10"/>
      <c r="J42" s="10">
        <v>20000</v>
      </c>
      <c r="K42" s="10"/>
      <c r="L42" s="10"/>
    </row>
    <row r="43" spans="1:12" ht="12.75">
      <c r="A43" s="25"/>
      <c r="B43" s="26" t="s">
        <v>11</v>
      </c>
      <c r="C43" s="27">
        <v>19017</v>
      </c>
      <c r="D43" s="27">
        <v>11185</v>
      </c>
      <c r="E43" s="27">
        <v>11603</v>
      </c>
      <c r="F43" s="27">
        <v>20061</v>
      </c>
      <c r="G43" s="27">
        <f aca="true" t="shared" si="1" ref="G43:L43">SUM(G33:G42)</f>
        <v>7794.86</v>
      </c>
      <c r="H43" s="27">
        <f t="shared" si="1"/>
        <v>0</v>
      </c>
      <c r="I43" s="27">
        <f t="shared" si="1"/>
        <v>53608.68</v>
      </c>
      <c r="J43" s="27">
        <f t="shared" si="1"/>
        <v>90000</v>
      </c>
      <c r="K43" s="27">
        <f t="shared" si="1"/>
        <v>60000</v>
      </c>
      <c r="L43" s="27">
        <f t="shared" si="1"/>
        <v>482500</v>
      </c>
    </row>
    <row r="44" spans="1:10" ht="12.75">
      <c r="A44" s="71"/>
      <c r="B44" s="72"/>
      <c r="C44" s="72"/>
      <c r="D44" s="72"/>
      <c r="E44" s="72"/>
      <c r="F44" s="72"/>
      <c r="G44" s="72"/>
      <c r="H44" s="72"/>
      <c r="I44" s="72"/>
      <c r="J44" s="72"/>
    </row>
    <row r="45" spans="1:12" ht="12.75">
      <c r="A45" s="28" t="s">
        <v>66</v>
      </c>
      <c r="B45" s="49"/>
      <c r="C45" s="29"/>
      <c r="D45" s="29"/>
      <c r="E45" s="29"/>
      <c r="F45" s="29"/>
      <c r="G45" s="29"/>
      <c r="H45" s="29"/>
      <c r="I45" s="31"/>
      <c r="J45" s="31"/>
      <c r="K45" s="31"/>
      <c r="L45" s="31"/>
    </row>
    <row r="46" spans="1:14" ht="12.75">
      <c r="A46" s="17" t="s">
        <v>74</v>
      </c>
      <c r="B46" s="18" t="s">
        <v>75</v>
      </c>
      <c r="C46" s="19" t="s">
        <v>25</v>
      </c>
      <c r="D46" s="19" t="s">
        <v>25</v>
      </c>
      <c r="E46" s="19" t="s">
        <v>25</v>
      </c>
      <c r="F46" s="19">
        <v>575</v>
      </c>
      <c r="G46" s="3">
        <v>1275</v>
      </c>
      <c r="H46" s="3">
        <v>775</v>
      </c>
      <c r="I46" s="3">
        <v>1063.88</v>
      </c>
      <c r="J46" s="3">
        <v>2480</v>
      </c>
      <c r="K46" s="3">
        <v>2480</v>
      </c>
      <c r="L46" s="3">
        <v>2480</v>
      </c>
      <c r="M46" s="57" t="s">
        <v>140</v>
      </c>
      <c r="N46" s="13" t="s">
        <v>144</v>
      </c>
    </row>
    <row r="47" spans="1:12" ht="12.75">
      <c r="A47" s="5" t="s">
        <v>72</v>
      </c>
      <c r="B47" s="6" t="s">
        <v>119</v>
      </c>
      <c r="C47" s="7" t="s">
        <v>25</v>
      </c>
      <c r="D47" s="4">
        <v>292182</v>
      </c>
      <c r="E47" s="4">
        <v>625152</v>
      </c>
      <c r="F47" s="4">
        <v>609612</v>
      </c>
      <c r="G47" s="4">
        <v>559192</v>
      </c>
      <c r="H47" s="4">
        <v>569923.2</v>
      </c>
      <c r="I47" s="4">
        <v>508714</v>
      </c>
      <c r="J47" s="4">
        <v>590000</v>
      </c>
      <c r="K47" s="4">
        <v>525000</v>
      </c>
      <c r="L47" s="4">
        <v>500000</v>
      </c>
    </row>
    <row r="48" spans="1:12" ht="12.75">
      <c r="A48" s="5" t="s">
        <v>120</v>
      </c>
      <c r="B48" s="6" t="s">
        <v>73</v>
      </c>
      <c r="C48" s="7" t="s">
        <v>25</v>
      </c>
      <c r="D48" s="7" t="s">
        <v>25</v>
      </c>
      <c r="E48" s="7" t="s">
        <v>25</v>
      </c>
      <c r="F48" s="4">
        <v>27610</v>
      </c>
      <c r="G48" s="4">
        <v>226272.24</v>
      </c>
      <c r="H48" s="4">
        <v>202701.4</v>
      </c>
      <c r="I48" s="4">
        <v>218619.64</v>
      </c>
      <c r="J48" s="4">
        <v>161000</v>
      </c>
      <c r="K48" s="4">
        <v>220000</v>
      </c>
      <c r="L48" s="4">
        <v>220000</v>
      </c>
    </row>
    <row r="49" spans="1:12" ht="12.75">
      <c r="A49" s="5" t="s">
        <v>9</v>
      </c>
      <c r="B49" s="6" t="s">
        <v>137</v>
      </c>
      <c r="C49" s="7" t="s">
        <v>29</v>
      </c>
      <c r="D49" s="7" t="s">
        <v>29</v>
      </c>
      <c r="E49" s="7">
        <v>703</v>
      </c>
      <c r="F49" s="7">
        <v>694</v>
      </c>
      <c r="G49" s="7">
        <v>486</v>
      </c>
      <c r="H49" s="7">
        <v>707</v>
      </c>
      <c r="I49" s="4">
        <v>409.57</v>
      </c>
      <c r="J49" s="7">
        <v>700</v>
      </c>
      <c r="K49" s="7">
        <v>500</v>
      </c>
      <c r="L49" s="7">
        <v>500</v>
      </c>
    </row>
    <row r="50" spans="1:12" ht="12.75">
      <c r="A50" s="5" t="s">
        <v>10</v>
      </c>
      <c r="B50" s="6" t="s">
        <v>67</v>
      </c>
      <c r="C50" s="4">
        <v>1653</v>
      </c>
      <c r="D50" s="4">
        <v>3200</v>
      </c>
      <c r="E50" s="4">
        <v>1756</v>
      </c>
      <c r="F50" s="4">
        <v>1983</v>
      </c>
      <c r="G50" s="4">
        <v>1983.2</v>
      </c>
      <c r="H50" s="4">
        <v>1983.2</v>
      </c>
      <c r="I50" s="4">
        <v>3966.4</v>
      </c>
      <c r="J50" s="4">
        <v>2000</v>
      </c>
      <c r="K50" s="4">
        <v>2000</v>
      </c>
      <c r="L50" s="4">
        <v>2000</v>
      </c>
    </row>
    <row r="51" spans="1:12" ht="12.75">
      <c r="A51" s="5" t="s">
        <v>99</v>
      </c>
      <c r="B51" s="6" t="s">
        <v>101</v>
      </c>
      <c r="C51" s="7"/>
      <c r="D51" s="7"/>
      <c r="E51" s="7"/>
      <c r="F51" s="7"/>
      <c r="G51" s="7"/>
      <c r="H51" s="4">
        <v>367622</v>
      </c>
      <c r="I51" s="4">
        <v>261943</v>
      </c>
      <c r="J51" s="7"/>
      <c r="K51" s="7"/>
      <c r="L51" s="4">
        <v>286300</v>
      </c>
    </row>
    <row r="52" spans="1:12" ht="12.75">
      <c r="A52" s="5" t="s">
        <v>122</v>
      </c>
      <c r="B52" s="6" t="s">
        <v>121</v>
      </c>
      <c r="C52" s="7"/>
      <c r="D52" s="7"/>
      <c r="E52" s="7"/>
      <c r="F52" s="7"/>
      <c r="G52" s="7"/>
      <c r="H52" s="4"/>
      <c r="I52" s="4">
        <v>362860.56</v>
      </c>
      <c r="J52" s="7"/>
      <c r="K52" s="7"/>
      <c r="L52" s="4"/>
    </row>
    <row r="53" spans="1:12" ht="12.75">
      <c r="A53" s="5" t="s">
        <v>100</v>
      </c>
      <c r="B53" s="6" t="s">
        <v>102</v>
      </c>
      <c r="C53" s="7"/>
      <c r="D53" s="7"/>
      <c r="E53" s="7"/>
      <c r="F53" s="7"/>
      <c r="G53" s="7"/>
      <c r="H53" s="4">
        <v>378567</v>
      </c>
      <c r="I53" s="4">
        <v>290113.04</v>
      </c>
      <c r="J53" s="7"/>
      <c r="K53" s="7"/>
      <c r="L53" s="4">
        <v>403500</v>
      </c>
    </row>
    <row r="54" spans="1:12" ht="27.75" customHeight="1">
      <c r="A54" s="5" t="s">
        <v>124</v>
      </c>
      <c r="B54" s="6" t="s">
        <v>123</v>
      </c>
      <c r="C54" s="7"/>
      <c r="D54" s="7"/>
      <c r="E54" s="7"/>
      <c r="F54" s="7"/>
      <c r="G54" s="7"/>
      <c r="H54" s="4"/>
      <c r="I54" s="4">
        <v>326994.07</v>
      </c>
      <c r="J54" s="7"/>
      <c r="K54" s="7"/>
      <c r="L54" s="4"/>
    </row>
    <row r="55" spans="1:12" ht="12.75">
      <c r="A55" s="5" t="s">
        <v>103</v>
      </c>
      <c r="B55" s="6" t="s">
        <v>104</v>
      </c>
      <c r="C55" s="7"/>
      <c r="D55" s="7"/>
      <c r="E55" s="7"/>
      <c r="F55" s="7"/>
      <c r="G55" s="7"/>
      <c r="H55" s="4">
        <v>135841.74</v>
      </c>
      <c r="I55" s="4">
        <v>138268.3</v>
      </c>
      <c r="J55" s="7"/>
      <c r="K55" s="7"/>
      <c r="L55" s="4">
        <v>145811</v>
      </c>
    </row>
    <row r="56" spans="1:12" ht="12.75">
      <c r="A56" s="5" t="s">
        <v>8</v>
      </c>
      <c r="B56" s="6" t="s">
        <v>68</v>
      </c>
      <c r="C56" s="7"/>
      <c r="D56" s="7"/>
      <c r="E56" s="7"/>
      <c r="F56" s="7"/>
      <c r="G56" s="4">
        <v>15479.54</v>
      </c>
      <c r="H56" s="4">
        <v>13524.37</v>
      </c>
      <c r="I56" s="4">
        <v>13674</v>
      </c>
      <c r="J56" s="4">
        <v>13000</v>
      </c>
      <c r="K56" s="4">
        <v>12000</v>
      </c>
      <c r="L56" s="4">
        <v>12000</v>
      </c>
    </row>
    <row r="57" spans="1:12" ht="12.75">
      <c r="A57" s="5" t="s">
        <v>87</v>
      </c>
      <c r="B57" s="6" t="s">
        <v>88</v>
      </c>
      <c r="C57" s="4"/>
      <c r="D57" s="4"/>
      <c r="E57" s="4"/>
      <c r="F57" s="4">
        <v>2154.72</v>
      </c>
      <c r="G57" s="4">
        <v>2515.97</v>
      </c>
      <c r="H57" s="7">
        <v>1292</v>
      </c>
      <c r="I57" s="4">
        <v>37994.75</v>
      </c>
      <c r="J57" s="7"/>
      <c r="K57" s="7"/>
      <c r="L57" s="7"/>
    </row>
    <row r="58" spans="1:12" ht="24">
      <c r="A58" s="5" t="s">
        <v>71</v>
      </c>
      <c r="B58" s="6" t="s">
        <v>117</v>
      </c>
      <c r="C58" s="4">
        <v>2412</v>
      </c>
      <c r="D58" s="4">
        <v>2047</v>
      </c>
      <c r="E58" s="4">
        <v>6096</v>
      </c>
      <c r="F58" s="4">
        <v>5272</v>
      </c>
      <c r="G58" s="4">
        <v>6804.55</v>
      </c>
      <c r="H58" s="4">
        <v>6098.05</v>
      </c>
      <c r="I58" s="4">
        <v>6609.5</v>
      </c>
      <c r="J58" s="4">
        <v>6000</v>
      </c>
      <c r="K58" s="4">
        <v>6500</v>
      </c>
      <c r="L58" s="4">
        <v>106480</v>
      </c>
    </row>
    <row r="59" spans="1:12" ht="12.75">
      <c r="A59" s="5" t="s">
        <v>89</v>
      </c>
      <c r="B59" s="6" t="s">
        <v>70</v>
      </c>
      <c r="C59" s="4">
        <v>2479</v>
      </c>
      <c r="D59" s="4">
        <v>2479</v>
      </c>
      <c r="E59" s="4">
        <v>2479</v>
      </c>
      <c r="F59" s="4">
        <v>2479</v>
      </c>
      <c r="G59" s="4">
        <v>2478.94</v>
      </c>
      <c r="H59" s="7">
        <v>0</v>
      </c>
      <c r="I59" s="4">
        <v>0</v>
      </c>
      <c r="J59" s="7">
        <v>0</v>
      </c>
      <c r="K59" s="7">
        <v>0</v>
      </c>
      <c r="L59" s="7"/>
    </row>
    <row r="60" spans="1:12" ht="12.75">
      <c r="A60" s="5" t="s">
        <v>69</v>
      </c>
      <c r="B60" s="6" t="s">
        <v>90</v>
      </c>
      <c r="C60" s="4">
        <v>39385</v>
      </c>
      <c r="D60" s="4">
        <v>80998</v>
      </c>
      <c r="E60" s="7">
        <v>186</v>
      </c>
      <c r="F60" s="4">
        <v>54957</v>
      </c>
      <c r="G60" s="4">
        <v>183228.28</v>
      </c>
      <c r="H60" s="4">
        <v>103634.48</v>
      </c>
      <c r="I60" s="4">
        <v>164055.53</v>
      </c>
      <c r="J60" s="4">
        <v>100000</v>
      </c>
      <c r="K60" s="4">
        <v>100000</v>
      </c>
      <c r="L60" s="4">
        <v>100000</v>
      </c>
    </row>
    <row r="61" spans="1:12" ht="12.75">
      <c r="A61" s="45"/>
      <c r="B61" s="46" t="s">
        <v>118</v>
      </c>
      <c r="C61" s="47"/>
      <c r="D61" s="47"/>
      <c r="E61" s="48"/>
      <c r="F61" s="47"/>
      <c r="G61" s="47"/>
      <c r="H61" s="47"/>
      <c r="I61" s="47"/>
      <c r="J61" s="47"/>
      <c r="K61" s="47"/>
      <c r="L61" s="47">
        <v>30000</v>
      </c>
    </row>
    <row r="62" spans="1:12" ht="12.75">
      <c r="A62" s="45"/>
      <c r="B62" s="46"/>
      <c r="C62" s="47"/>
      <c r="D62" s="47"/>
      <c r="E62" s="48"/>
      <c r="F62" s="47"/>
      <c r="G62" s="47"/>
      <c r="H62" s="47"/>
      <c r="I62" s="47"/>
      <c r="J62" s="47"/>
      <c r="K62" s="47"/>
      <c r="L62" s="47"/>
    </row>
    <row r="63" spans="1:12" ht="12.75">
      <c r="A63" s="23"/>
      <c r="B63" s="24" t="s">
        <v>76</v>
      </c>
      <c r="C63" s="8" t="s">
        <v>29</v>
      </c>
      <c r="D63" s="8" t="s">
        <v>29</v>
      </c>
      <c r="E63" s="8" t="s">
        <v>29</v>
      </c>
      <c r="F63" s="8"/>
      <c r="G63" s="10">
        <v>0</v>
      </c>
      <c r="H63" s="8"/>
      <c r="I63" s="10"/>
      <c r="J63" s="8"/>
      <c r="K63" s="8"/>
      <c r="L63" s="8"/>
    </row>
    <row r="64" spans="1:12" ht="12.75">
      <c r="A64" s="25"/>
      <c r="B64" s="26" t="s">
        <v>77</v>
      </c>
      <c r="C64" s="27">
        <v>45929</v>
      </c>
      <c r="D64" s="27">
        <v>380906</v>
      </c>
      <c r="E64" s="27">
        <v>636372</v>
      </c>
      <c r="F64" s="27">
        <v>703772</v>
      </c>
      <c r="G64" s="27">
        <f aca="true" t="shared" si="2" ref="G64:L64">SUM(G46:G63)</f>
        <v>999715.72</v>
      </c>
      <c r="H64" s="27">
        <f t="shared" si="2"/>
        <v>1782669.44</v>
      </c>
      <c r="I64" s="27">
        <f t="shared" si="2"/>
        <v>2335286.2399999998</v>
      </c>
      <c r="J64" s="27">
        <f t="shared" si="2"/>
        <v>875180</v>
      </c>
      <c r="K64" s="27">
        <f t="shared" si="2"/>
        <v>868480</v>
      </c>
      <c r="L64" s="27">
        <f t="shared" si="2"/>
        <v>1809071</v>
      </c>
    </row>
    <row r="65" spans="1:8" ht="12.75">
      <c r="A65" s="70"/>
      <c r="B65" s="70"/>
      <c r="C65" s="70"/>
      <c r="D65" s="70"/>
      <c r="E65" s="70"/>
      <c r="F65" s="70"/>
      <c r="G65" s="70"/>
      <c r="H65" s="70"/>
    </row>
    <row r="66" spans="1:8" ht="12.75">
      <c r="A66" s="68" t="s">
        <v>91</v>
      </c>
      <c r="B66" s="69"/>
      <c r="C66" s="69"/>
      <c r="D66" s="69"/>
      <c r="E66" s="69"/>
      <c r="F66" s="69"/>
      <c r="G66" s="69"/>
      <c r="H66" s="69"/>
    </row>
    <row r="67" spans="1:12" ht="12.75">
      <c r="A67" s="25" t="s">
        <v>80</v>
      </c>
      <c r="B67" s="32" t="s">
        <v>79</v>
      </c>
      <c r="C67" s="1"/>
      <c r="D67" s="1"/>
      <c r="E67" s="1"/>
      <c r="F67" s="1"/>
      <c r="G67" s="1">
        <v>0</v>
      </c>
      <c r="H67" s="2">
        <v>576717.4</v>
      </c>
      <c r="I67" s="2"/>
      <c r="J67" s="2">
        <v>1100000</v>
      </c>
      <c r="K67" s="40" t="s">
        <v>29</v>
      </c>
      <c r="L67" s="40" t="s">
        <v>29</v>
      </c>
    </row>
    <row r="68" spans="1:12" ht="12.75">
      <c r="A68" s="25"/>
      <c r="B68" s="26" t="s">
        <v>77</v>
      </c>
      <c r="C68" s="27"/>
      <c r="D68" s="27"/>
      <c r="E68" s="27"/>
      <c r="F68" s="27"/>
      <c r="G68" s="27">
        <f>SUM(G67:G67)</f>
        <v>0</v>
      </c>
      <c r="H68" s="27"/>
      <c r="I68" s="27"/>
      <c r="J68" s="27">
        <f>SUM(J67)</f>
        <v>1100000</v>
      </c>
      <c r="K68" s="27">
        <f>SUM(K67)</f>
        <v>0</v>
      </c>
      <c r="L68" s="27">
        <f>SUM(L67)</f>
        <v>0</v>
      </c>
    </row>
    <row r="71" spans="1:12" ht="12.75">
      <c r="A71" s="33" t="s">
        <v>82</v>
      </c>
      <c r="B71" s="18"/>
      <c r="C71" s="3"/>
      <c r="D71" s="3"/>
      <c r="E71" s="3"/>
      <c r="F71" s="3">
        <v>39059528</v>
      </c>
      <c r="G71" s="3">
        <v>38751624.69</v>
      </c>
      <c r="H71" s="3"/>
      <c r="I71" s="3">
        <v>41296709.89</v>
      </c>
      <c r="J71" s="3"/>
      <c r="K71" s="3"/>
      <c r="L71" s="3"/>
    </row>
    <row r="72" spans="1:12" ht="12.75">
      <c r="A72" s="34" t="s">
        <v>81</v>
      </c>
      <c r="B72" s="6"/>
      <c r="C72" s="4"/>
      <c r="D72" s="4"/>
      <c r="E72" s="4"/>
      <c r="F72" s="4">
        <v>32505975.91</v>
      </c>
      <c r="G72" s="4">
        <v>33506634.22</v>
      </c>
      <c r="H72" s="4"/>
      <c r="I72" s="4">
        <v>37377192.94</v>
      </c>
      <c r="J72" s="4"/>
      <c r="K72" s="4"/>
      <c r="L72" s="4"/>
    </row>
    <row r="73" spans="1:12" ht="12.75">
      <c r="A73" s="34" t="s">
        <v>83</v>
      </c>
      <c r="B73" s="6"/>
      <c r="C73" s="4"/>
      <c r="D73" s="4"/>
      <c r="E73" s="4"/>
      <c r="F73" s="4">
        <v>5292062.02</v>
      </c>
      <c r="G73" s="4">
        <v>3907702.31</v>
      </c>
      <c r="H73" s="4"/>
      <c r="I73" s="4">
        <v>8709604.77</v>
      </c>
      <c r="J73" s="4"/>
      <c r="K73" s="4"/>
      <c r="L73" s="4"/>
    </row>
    <row r="74" spans="1:12" ht="12.75">
      <c r="A74" s="35" t="s">
        <v>84</v>
      </c>
      <c r="B74" s="24"/>
      <c r="C74" s="10"/>
      <c r="D74" s="10"/>
      <c r="E74" s="10"/>
      <c r="F74" s="10">
        <v>5198236.55</v>
      </c>
      <c r="G74" s="10">
        <v>5690778.29</v>
      </c>
      <c r="H74" s="10"/>
      <c r="I74" s="10">
        <v>10745431.95</v>
      </c>
      <c r="J74" s="10"/>
      <c r="K74" s="10"/>
      <c r="L74" s="10"/>
    </row>
    <row r="75" spans="1:12" s="38" customFormat="1" ht="12.75">
      <c r="A75" s="36"/>
      <c r="B75" s="37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39" t="s">
        <v>85</v>
      </c>
      <c r="B76" s="32"/>
      <c r="C76" s="2"/>
      <c r="D76" s="2"/>
      <c r="E76" s="2"/>
      <c r="F76" s="2">
        <f>F71-F72</f>
        <v>6553552.09</v>
      </c>
      <c r="G76" s="2">
        <f>G71-G72</f>
        <v>5244990.469999999</v>
      </c>
      <c r="H76" s="2"/>
      <c r="I76" s="2">
        <v>4798197.39</v>
      </c>
      <c r="J76" s="2"/>
      <c r="K76" s="2"/>
      <c r="L76" s="2"/>
    </row>
    <row r="77" spans="1:12" ht="12.75">
      <c r="A77" s="39" t="s">
        <v>86</v>
      </c>
      <c r="B77" s="32"/>
      <c r="C77" s="2"/>
      <c r="D77" s="2"/>
      <c r="E77" s="2"/>
      <c r="F77" s="2">
        <f>F73-F74</f>
        <v>93825.46999999974</v>
      </c>
      <c r="G77" s="2">
        <f>G73-G74</f>
        <v>-1783075.98</v>
      </c>
      <c r="H77" s="2"/>
      <c r="I77" s="2">
        <v>4587426.68</v>
      </c>
      <c r="J77" s="2"/>
      <c r="K77" s="2"/>
      <c r="L77" s="2"/>
    </row>
    <row r="80" spans="1:9" ht="12.75">
      <c r="A80" s="13" t="s">
        <v>97</v>
      </c>
      <c r="B80" s="50" t="s">
        <v>98</v>
      </c>
      <c r="H80" s="51">
        <v>4458.2</v>
      </c>
      <c r="I80" s="13">
        <v>4152</v>
      </c>
    </row>
    <row r="83" ht="12.75">
      <c r="A83" s="54" t="s">
        <v>125</v>
      </c>
    </row>
    <row r="84" spans="2:9" ht="12.75">
      <c r="B84" s="52" t="s">
        <v>126</v>
      </c>
      <c r="I84" s="53">
        <v>70000</v>
      </c>
    </row>
    <row r="85" spans="2:9" ht="12.75">
      <c r="B85" s="52" t="s">
        <v>127</v>
      </c>
      <c r="I85" s="53">
        <v>40000</v>
      </c>
    </row>
    <row r="86" spans="2:9" ht="12.75">
      <c r="B86" s="52" t="s">
        <v>128</v>
      </c>
      <c r="I86" s="53">
        <v>40000</v>
      </c>
    </row>
    <row r="87" spans="2:9" ht="12.75">
      <c r="B87" s="52" t="s">
        <v>129</v>
      </c>
      <c r="I87" s="53">
        <v>60000</v>
      </c>
    </row>
    <row r="88" spans="2:9" ht="12.75">
      <c r="B88" s="52" t="s">
        <v>131</v>
      </c>
      <c r="I88" s="53">
        <v>-80000</v>
      </c>
    </row>
    <row r="89" spans="2:9" ht="12.75">
      <c r="B89" s="52" t="s">
        <v>130</v>
      </c>
      <c r="I89" s="53">
        <v>10000</v>
      </c>
    </row>
    <row r="90" spans="2:9" ht="12.75">
      <c r="B90" s="52" t="s">
        <v>132</v>
      </c>
      <c r="I90" s="53">
        <v>5000</v>
      </c>
    </row>
    <row r="91" spans="2:9" ht="12.75">
      <c r="B91" s="52" t="s">
        <v>133</v>
      </c>
      <c r="I91" s="53">
        <v>2300</v>
      </c>
    </row>
    <row r="92" spans="2:9" ht="12.75">
      <c r="B92" s="52" t="s">
        <v>134</v>
      </c>
      <c r="I92" s="53">
        <v>1260</v>
      </c>
    </row>
    <row r="93" spans="2:9" ht="25.5">
      <c r="B93" s="52" t="s">
        <v>135</v>
      </c>
      <c r="I93" s="53">
        <v>3900</v>
      </c>
    </row>
    <row r="94" spans="2:9" ht="12.75">
      <c r="B94" s="55" t="s">
        <v>136</v>
      </c>
      <c r="I94" s="56">
        <v>140000</v>
      </c>
    </row>
  </sheetData>
  <mergeCells count="7">
    <mergeCell ref="A4:H4"/>
    <mergeCell ref="A1:B3"/>
    <mergeCell ref="A66:H66"/>
    <mergeCell ref="A65:H65"/>
    <mergeCell ref="A32:J32"/>
    <mergeCell ref="A31:J31"/>
    <mergeCell ref="A44:J44"/>
  </mergeCells>
  <printOptions gridLines="1"/>
  <pageMargins left="0.26" right="0.21" top="0.35" bottom="0.31" header="0.2" footer="0.18"/>
  <pageSetup fitToHeight="1" fitToWidth="1" horizontalDpi="300" verticalDpi="300" orientation="portrait" paperSize="9" scale="4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 Tobback</cp:lastModifiedBy>
  <cp:lastPrinted>2007-11-29T18:59:05Z</cp:lastPrinted>
  <dcterms:created xsi:type="dcterms:W3CDTF">1998-08-06T07:09:37Z</dcterms:created>
  <dcterms:modified xsi:type="dcterms:W3CDTF">2007-12-06T19:29:49Z</dcterms:modified>
  <cp:category/>
  <cp:version/>
  <cp:contentType/>
  <cp:contentStatus/>
</cp:coreProperties>
</file>