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570" windowHeight="9840" activeTab="0"/>
  </bookViews>
  <sheets>
    <sheet name="historiek" sheetId="1" r:id="rId1"/>
  </sheets>
  <definedNames>
    <definedName name="_xlnm.Print_Area" localSheetId="0">'historiek'!$A$1:$N$80</definedName>
  </definedNames>
  <calcPr fullCalcOnLoad="1"/>
</workbook>
</file>

<file path=xl/comments1.xml><?xml version="1.0" encoding="utf-8"?>
<comments xmlns="http://schemas.openxmlformats.org/spreadsheetml/2006/main">
  <authors>
    <author>Marc Tobback</author>
  </authors>
  <commentList>
    <comment ref="M15" authorId="0">
      <text>
        <r>
          <rPr>
            <b/>
            <sz val="9"/>
            <rFont val="Tahoma"/>
            <family val="2"/>
          </rPr>
          <t>Marc Tobback:</t>
        </r>
        <r>
          <rPr>
            <sz val="9"/>
            <rFont val="Tahoma"/>
            <family val="2"/>
          </rPr>
          <t xml:space="preserve">
was geraamd 3500</t>
        </r>
      </text>
    </comment>
    <comment ref="L19" authorId="0">
      <text>
        <r>
          <rPr>
            <b/>
            <sz val="9"/>
            <rFont val="Tahoma"/>
            <family val="0"/>
          </rPr>
          <t>Marc Tobback:</t>
        </r>
        <r>
          <rPr>
            <sz val="9"/>
            <rFont val="Tahoma"/>
            <family val="0"/>
          </rPr>
          <t xml:space="preserve">
extra vereniging: kempisch landschap</t>
        </r>
      </text>
    </comment>
    <comment ref="M19" authorId="0">
      <text>
        <r>
          <rPr>
            <b/>
            <sz val="9"/>
            <rFont val="Tahoma"/>
            <family val="0"/>
          </rPr>
          <t>Marc Tobback:</t>
        </r>
        <r>
          <rPr>
            <sz val="9"/>
            <rFont val="Tahoma"/>
            <family val="0"/>
          </rPr>
          <t xml:space="preserve">
ver. Openbaar groen: geen uitgave</t>
        </r>
      </text>
    </comment>
  </commentList>
</comments>
</file>

<file path=xl/sharedStrings.xml><?xml version="1.0" encoding="utf-8"?>
<sst xmlns="http://schemas.openxmlformats.org/spreadsheetml/2006/main" count="212" uniqueCount="146">
  <si>
    <t>Omschrijving</t>
  </si>
  <si>
    <t>kosten ISVAG</t>
  </si>
  <si>
    <t>sensibilisering milieuraad</t>
  </si>
  <si>
    <t>werking milieudienst</t>
  </si>
  <si>
    <t>Totaal gewone dienst</t>
  </si>
  <si>
    <t>876/161-01</t>
  </si>
  <si>
    <t>876/161-05</t>
  </si>
  <si>
    <t>Totaal buitengewone dienst</t>
  </si>
  <si>
    <t>studiekosten milieu</t>
  </si>
  <si>
    <t>GNOP prestaties derden</t>
  </si>
  <si>
    <t>kosten IGEAN deel milieu</t>
  </si>
  <si>
    <t>Bedrag 2000</t>
  </si>
  <si>
    <t>(Euro)</t>
  </si>
  <si>
    <t>Bedrag 2001</t>
  </si>
  <si>
    <t>Bedrag 2002</t>
  </si>
  <si>
    <t>Bedrag 2003</t>
  </si>
  <si>
    <t>UITGAVEN (Gewone dienst)</t>
  </si>
  <si>
    <t>876/124-02</t>
  </si>
  <si>
    <t>technische benodigdheden+</t>
  </si>
  <si>
    <t>?</t>
  </si>
  <si>
    <t>876/124-03</t>
  </si>
  <si>
    <t>aankoop huisvuilzakken restafval, PMD, GFT</t>
  </si>
  <si>
    <t>aankoop containers GFT+</t>
  </si>
  <si>
    <t>/</t>
  </si>
  <si>
    <t>876/124-06</t>
  </si>
  <si>
    <t>ophalen huisvuil, GFT ,e.a.</t>
  </si>
  <si>
    <t>876/124-48</t>
  </si>
  <si>
    <t>verwijderen afval werf en recyclagepark</t>
  </si>
  <si>
    <t>876/435-01</t>
  </si>
  <si>
    <t>877/124-06</t>
  </si>
  <si>
    <t>8761/435-01</t>
  </si>
  <si>
    <t>8791/123-48</t>
  </si>
  <si>
    <t>879/332-02</t>
  </si>
  <si>
    <t>879/331-01</t>
  </si>
  <si>
    <t>Bijdrage papierophaling vereniging</t>
  </si>
  <si>
    <t>879/124-02</t>
  </si>
  <si>
    <t>879/124-48</t>
  </si>
  <si>
    <t>8795/332-02</t>
  </si>
  <si>
    <t>879/435-01</t>
  </si>
  <si>
    <t>uitvoering overeenkomst PIH</t>
  </si>
  <si>
    <t>879/122-02</t>
  </si>
  <si>
    <t>877/124-03</t>
  </si>
  <si>
    <t>8791/124-06</t>
  </si>
  <si>
    <t>UITGAVEN (Buitengewone dienst)</t>
  </si>
  <si>
    <t>879/721-60</t>
  </si>
  <si>
    <t>uitvoeren GNOP</t>
  </si>
  <si>
    <t>879/723-60</t>
  </si>
  <si>
    <t>uitvoeren duurzame ontwikkeling</t>
  </si>
  <si>
    <t>INKOMSTEN; BELASTINGEN EN RETRIBUTIES</t>
  </si>
  <si>
    <t>concessie containers leder/textiel</t>
  </si>
  <si>
    <t>879/465-01</t>
  </si>
  <si>
    <t>betaling door Opnieuw &amp; Co</t>
  </si>
  <si>
    <t>879/161-01</t>
  </si>
  <si>
    <t>040/363-16</t>
  </si>
  <si>
    <t>Belasting op reclamedrukwerk</t>
  </si>
  <si>
    <t>040/363-07</t>
  </si>
  <si>
    <t>Belasting op sluikstorten</t>
  </si>
  <si>
    <t>subsidie VMM drainagegracht</t>
  </si>
  <si>
    <t>Totaal</t>
  </si>
  <si>
    <t>Bedrag 2004</t>
  </si>
  <si>
    <t>aankoop open ruimten en gebouwen</t>
  </si>
  <si>
    <t>1241-712-60</t>
  </si>
  <si>
    <t>uitgaven gewone dienst</t>
  </si>
  <si>
    <t>inkomsten gewone dienst</t>
  </si>
  <si>
    <t>inkomsten buitengewone dienst</t>
  </si>
  <si>
    <t>uitgaven buitengewone dienst</t>
  </si>
  <si>
    <t>algemeen begrotingsresultaat gewone dienst</t>
  </si>
  <si>
    <t>algemeen begrotingsresultaat buitengewone dienst</t>
  </si>
  <si>
    <t>877/180-01</t>
  </si>
  <si>
    <t>terugbetaling kosten aansluiting riolering</t>
  </si>
  <si>
    <t>879/306-01</t>
  </si>
  <si>
    <t>subsidie milieuconvenant</t>
  </si>
  <si>
    <t>ANDERE UITGAVEN (Buitengewone dienst)</t>
  </si>
  <si>
    <t>verwerking GFT+</t>
  </si>
  <si>
    <t>sensibiliseringsproject milieu</t>
  </si>
  <si>
    <t>(euro)</t>
  </si>
  <si>
    <t>Bedrag 2005</t>
  </si>
  <si>
    <t>421/180-01</t>
  </si>
  <si>
    <t>terugbetaling kosten werken door derden</t>
  </si>
  <si>
    <t>551/272-01</t>
  </si>
  <si>
    <t>552/272-01</t>
  </si>
  <si>
    <t>Dividenden gasintercommunale</t>
  </si>
  <si>
    <t>Dividenden elektriciteitsintercommunale</t>
  </si>
  <si>
    <t>874/272-01</t>
  </si>
  <si>
    <t>Dividenden waterintercommunale</t>
  </si>
  <si>
    <t>Bedrag 2006</t>
  </si>
  <si>
    <t>aankoop regenwatertonnen en compostvaten</t>
  </si>
  <si>
    <t>aankoop betaalstickers</t>
  </si>
  <si>
    <t>verkoop compostvaten, bak GFT+, container GFT en regenwatertonnen</t>
  </si>
  <si>
    <t>uitvoeren energiescan EANDIS</t>
  </si>
  <si>
    <t>Belasting op huisvuilzakken en -sticker</t>
  </si>
  <si>
    <t>040/364-24</t>
  </si>
  <si>
    <t>Uitzonderlijk dividend gasintercommunale</t>
  </si>
  <si>
    <t>5511/272-01</t>
  </si>
  <si>
    <t>uitzonderlijk dividend electriciteitsintercommunale</t>
  </si>
  <si>
    <t>55201/272-01</t>
  </si>
  <si>
    <t>Detail kosten IGEAN</t>
  </si>
  <si>
    <t>Verwerking groenafval:</t>
  </si>
  <si>
    <t>Verwerking GFT+:</t>
  </si>
  <si>
    <t>Ophaling en verwerking KGA:</t>
  </si>
  <si>
    <t>Ophaling papier en karton:</t>
  </si>
  <si>
    <t>Aankoop PMD zakken:</t>
  </si>
  <si>
    <t>Opbrengst papier en karton:</t>
  </si>
  <si>
    <t>Tussenkomst Fost Plus afvalkalender:</t>
  </si>
  <si>
    <t>Tussenkomst Recupel:</t>
  </si>
  <si>
    <t>Aankoop compostvaten:</t>
  </si>
  <si>
    <t>Werkingskost intercommunale milieudienst:</t>
  </si>
  <si>
    <t>Saldo:</t>
  </si>
  <si>
    <t>opbrengst afval recyclagepark (retributies)</t>
  </si>
  <si>
    <t>Bedrag 2007</t>
  </si>
  <si>
    <t>879/870-01</t>
  </si>
  <si>
    <t>Terugbet.dr Kringloopcentr.Opnieuw &amp; C°</t>
  </si>
  <si>
    <t>8761/124-48</t>
  </si>
  <si>
    <t>876/161-48</t>
  </si>
  <si>
    <t>879/465-48</t>
  </si>
  <si>
    <t>879/485-48</t>
  </si>
  <si>
    <t>xxx/xxx-xx</t>
  </si>
  <si>
    <t>vzw Interventiefonds voor oud papier</t>
  </si>
  <si>
    <t>subsidie verlichting en energie-audit GTI</t>
  </si>
  <si>
    <t>subsidie verwarmingsinstallatie</t>
  </si>
  <si>
    <t>restorno's voor ophalen huisvuil/PMD/GFT+/papier</t>
  </si>
  <si>
    <t>INKOMSTEN; buitengewone dienst</t>
  </si>
  <si>
    <t>879/685-51</t>
  </si>
  <si>
    <t>uitvoeren duurzame ontwikkeling - subsidie AGION</t>
  </si>
  <si>
    <t>Bedrag 2008</t>
  </si>
  <si>
    <t>766-123-48</t>
  </si>
  <si>
    <t>dag van het park</t>
  </si>
  <si>
    <t>Bedrag 2009</t>
  </si>
  <si>
    <t>876/272-01</t>
  </si>
  <si>
    <t>dividenen deelneming intercommunale</t>
  </si>
  <si>
    <t>prestaties van derden voor riolen</t>
  </si>
  <si>
    <t>begroting 2011</t>
  </si>
  <si>
    <t>(ver. 10/2010)</t>
  </si>
  <si>
    <t>terugbetaling slimme wegenkaart</t>
  </si>
  <si>
    <t>bedrag 2010</t>
  </si>
  <si>
    <t>874/161-05</t>
  </si>
  <si>
    <t>consessie AWW</t>
  </si>
  <si>
    <t>begroting 2012</t>
  </si>
  <si>
    <t>(ver. 11/2011)</t>
  </si>
  <si>
    <t>bijdrage milieuraad en milieuverenigingen</t>
  </si>
  <si>
    <t>ver. Openbar groen??? Niet in bedrag 2010</t>
  </si>
  <si>
    <t>subsidie milieubeleid</t>
  </si>
  <si>
    <t>421 /124-12</t>
  </si>
  <si>
    <t>aankoop herstel of huur feestverlichting</t>
  </si>
  <si>
    <t>xxx-xxx-xx</t>
  </si>
  <si>
    <t>derde betalersregeling De Lijn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</si>
</sst>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.0"/>
    <numFmt numFmtId="181" formatCode="0.000"/>
    <numFmt numFmtId="182" formatCode="#,##0\ &quot;BF&quot;"/>
    <numFmt numFmtId="183" formatCode="#,##0.00\ _B_F"/>
    <numFmt numFmtId="184" formatCode="#,##0.000\ _B_F"/>
    <numFmt numFmtId="185" formatCode="#,##0.0000\ _B_F"/>
    <numFmt numFmtId="186" formatCode="#,##0.0\ _B_F"/>
    <numFmt numFmtId="187" formatCode="#,##0\ _B_F"/>
    <numFmt numFmtId="188" formatCode="_-* #,##0.0\ &quot;BF&quot;_-;\-* #,##0.0\ &quot;BF&quot;_-;_-* &quot;-&quot;??\ &quot;BF&quot;_-;_-@_-"/>
    <numFmt numFmtId="189" formatCode="_-* #,##0\ &quot;BF&quot;_-;\-* #,##0\ &quot;BF&quot;_-;_-* &quot;-&quot;??\ &quot;BF&quot;_-;_-@_-"/>
    <numFmt numFmtId="190" formatCode="_-* #,##0.000\ &quot;BF&quot;_-;\-* #,##0.000\ &quot;BF&quot;_-;_-* &quot;-&quot;??\ &quot;BF&quot;_-;_-@_-"/>
    <numFmt numFmtId="191" formatCode="0.00000"/>
    <numFmt numFmtId="192" formatCode="0.0000"/>
    <numFmt numFmtId="193" formatCode="&quot;Ja&quot;;&quot;Ja&quot;;&quot;Nee&quot;"/>
    <numFmt numFmtId="194" formatCode="&quot;Waar&quot;;&quot;Waar&quot;;&quot;Niet waar&quot;"/>
    <numFmt numFmtId="195" formatCode="&quot;Aan&quot;;&quot;Aan&quot;;&quot;Uit&quot;"/>
    <numFmt numFmtId="196" formatCode="[$€-2]\ #.##000_);[Red]\([$€-2]\ #.##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  <font>
      <sz val="10"/>
      <color indexed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8" fillId="0" borderId="10" xfId="0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3" fontId="8" fillId="0" borderId="12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right" vertical="top" wrapText="1"/>
    </xf>
    <xf numFmtId="3" fontId="10" fillId="0" borderId="12" xfId="0" applyNumberFormat="1" applyFont="1" applyFill="1" applyBorder="1" applyAlignment="1">
      <alignment horizontal="right" vertical="top" wrapText="1"/>
    </xf>
    <xf numFmtId="3" fontId="8" fillId="0" borderId="13" xfId="0" applyNumberFormat="1" applyFont="1" applyFill="1" applyBorder="1" applyAlignment="1">
      <alignment horizontal="right" vertical="top" wrapText="1"/>
    </xf>
    <xf numFmtId="3" fontId="8" fillId="0" borderId="14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right" vertical="top" wrapText="1"/>
    </xf>
    <xf numFmtId="3" fontId="8" fillId="0" borderId="12" xfId="0" applyNumberFormat="1" applyFont="1" applyFill="1" applyBorder="1" applyAlignment="1" quotePrefix="1">
      <alignment horizontal="right" vertical="top"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3" fontId="8" fillId="0" borderId="11" xfId="0" applyNumberFormat="1" applyFont="1" applyFill="1" applyBorder="1" applyAlignment="1" quotePrefix="1">
      <alignment horizontal="right" vertical="top" wrapText="1"/>
    </xf>
    <xf numFmtId="0" fontId="0" fillId="0" borderId="0" xfId="0" applyFill="1" applyAlignment="1">
      <alignment horizontal="left"/>
    </xf>
    <xf numFmtId="0" fontId="8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vertical="top"/>
    </xf>
    <xf numFmtId="3" fontId="8" fillId="0" borderId="10" xfId="0" applyNumberFormat="1" applyFont="1" applyFill="1" applyBorder="1" applyAlignment="1" quotePrefix="1">
      <alignment horizontal="right" vertical="top" wrapText="1"/>
    </xf>
    <xf numFmtId="0" fontId="8" fillId="0" borderId="20" xfId="0" applyFont="1" applyFill="1" applyBorder="1" applyAlignment="1">
      <alignment vertical="top" wrapText="1"/>
    </xf>
    <xf numFmtId="3" fontId="8" fillId="0" borderId="20" xfId="0" applyNumberFormat="1" applyFont="1" applyFill="1" applyBorder="1" applyAlignment="1">
      <alignment horizontal="right" vertical="top" wrapText="1"/>
    </xf>
    <xf numFmtId="0" fontId="8" fillId="0" borderId="20" xfId="0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1" fontId="8" fillId="0" borderId="12" xfId="0" applyNumberFormat="1" applyFont="1" applyFill="1" applyBorder="1" applyAlignment="1">
      <alignment horizontal="right" vertical="top" wrapTex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vertical="top"/>
    </xf>
    <xf numFmtId="0" fontId="9" fillId="0" borderId="21" xfId="0" applyFont="1" applyFill="1" applyBorder="1" applyAlignment="1">
      <alignment vertical="top" wrapText="1"/>
    </xf>
    <xf numFmtId="3" fontId="9" fillId="0" borderId="21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11" fillId="0" borderId="0" xfId="0" applyFont="1" applyFill="1" applyAlignment="1">
      <alignment/>
    </xf>
    <xf numFmtId="0" fontId="48" fillId="0" borderId="12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vertical="top" wrapText="1"/>
    </xf>
    <xf numFmtId="3" fontId="48" fillId="0" borderId="12" xfId="0" applyNumberFormat="1" applyFont="1" applyFill="1" applyBorder="1" applyAlignment="1">
      <alignment horizontal="right" vertical="top" wrapText="1"/>
    </xf>
    <xf numFmtId="3" fontId="8" fillId="0" borderId="16" xfId="0" applyNumberFormat="1" applyFont="1" applyFill="1" applyBorder="1" applyAlignment="1">
      <alignment horizontal="right" vertical="top" wrapText="1"/>
    </xf>
    <xf numFmtId="3" fontId="48" fillId="0" borderId="11" xfId="0" applyNumberFormat="1" applyFont="1" applyFill="1" applyBorder="1" applyAlignment="1">
      <alignment horizontal="right" vertical="top" wrapText="1"/>
    </xf>
    <xf numFmtId="3" fontId="8" fillId="0" borderId="12" xfId="0" applyNumberFormat="1" applyFont="1" applyFill="1" applyBorder="1" applyAlignment="1" quotePrefix="1">
      <alignment horizontal="right" vertical="top" wrapText="1"/>
    </xf>
    <xf numFmtId="3" fontId="8" fillId="0" borderId="20" xfId="0" applyNumberFormat="1" applyFont="1" applyFill="1" applyBorder="1" applyAlignment="1" quotePrefix="1">
      <alignment horizontal="right" vertical="top" wrapText="1"/>
    </xf>
    <xf numFmtId="0" fontId="8" fillId="0" borderId="13" xfId="0" applyFont="1" applyFill="1" applyBorder="1" applyAlignment="1" quotePrefix="1">
      <alignment horizontal="right" vertical="top" wrapText="1"/>
    </xf>
    <xf numFmtId="3" fontId="48" fillId="0" borderId="12" xfId="0" applyNumberFormat="1" applyFont="1" applyFill="1" applyBorder="1" applyAlignment="1" quotePrefix="1">
      <alignment horizontal="right" vertical="top" wrapText="1"/>
    </xf>
    <xf numFmtId="0" fontId="48" fillId="0" borderId="11" xfId="0" applyFont="1" applyFill="1" applyBorder="1" applyAlignment="1" quotePrefix="1">
      <alignment vertical="top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vertical="top"/>
    </xf>
    <xf numFmtId="0" fontId="8" fillId="0" borderId="20" xfId="0" applyFont="1" applyFill="1" applyBorder="1" applyAlignment="1">
      <alignment vertical="top"/>
    </xf>
    <xf numFmtId="3" fontId="8" fillId="33" borderId="12" xfId="0" applyNumberFormat="1" applyFont="1" applyFill="1" applyBorder="1" applyAlignment="1">
      <alignment horizontal="right" vertical="top" wrapText="1"/>
    </xf>
    <xf numFmtId="3" fontId="8" fillId="0" borderId="16" xfId="0" applyNumberFormat="1" applyFont="1" applyFill="1" applyBorder="1" applyAlignment="1">
      <alignment horizontal="right" vertical="top" wrapText="1"/>
    </xf>
    <xf numFmtId="0" fontId="8" fillId="34" borderId="12" xfId="0" applyFont="1" applyFill="1" applyBorder="1" applyAlignment="1">
      <alignment vertical="top" wrapText="1"/>
    </xf>
    <xf numFmtId="3" fontId="8" fillId="9" borderId="12" xfId="0" applyNumberFormat="1" applyFont="1" applyFill="1" applyBorder="1" applyAlignment="1">
      <alignment horizontal="right" vertical="top" wrapText="1"/>
    </xf>
    <xf numFmtId="3" fontId="48" fillId="9" borderId="11" xfId="0" applyNumberFormat="1" applyFont="1" applyFill="1" applyBorder="1" applyAlignment="1">
      <alignment horizontal="right" vertical="top" wrapText="1"/>
    </xf>
    <xf numFmtId="3" fontId="8" fillId="0" borderId="12" xfId="0" applyNumberFormat="1" applyFont="1" applyFill="1" applyBorder="1" applyAlignment="1">
      <alignment horizontal="right" vertical="top" wrapText="1"/>
    </xf>
    <xf numFmtId="3" fontId="48" fillId="9" borderId="12" xfId="0" applyNumberFormat="1" applyFont="1" applyFill="1" applyBorder="1" applyAlignment="1" quotePrefix="1">
      <alignment horizontal="right" vertical="top" wrapText="1"/>
    </xf>
    <xf numFmtId="0" fontId="7" fillId="0" borderId="2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="80" zoomScaleNormal="80" zoomScaleSheetLayoutView="100" zoomScalePageLayoutView="0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1" sqref="B11"/>
    </sheetView>
  </sheetViews>
  <sheetFormatPr defaultColWidth="9.140625" defaultRowHeight="12.75"/>
  <cols>
    <col min="1" max="1" width="12.7109375" style="13" customWidth="1"/>
    <col min="2" max="2" width="39.8515625" style="44" bestFit="1" customWidth="1"/>
    <col min="3" max="3" width="12.8515625" style="13" customWidth="1"/>
    <col min="4" max="15" width="14.421875" style="13" customWidth="1"/>
    <col min="16" max="16384" width="9.140625" style="13" customWidth="1"/>
  </cols>
  <sheetData>
    <row r="1" spans="1:15" ht="27" customHeight="1">
      <c r="A1" s="83" t="s">
        <v>0</v>
      </c>
      <c r="B1" s="84"/>
      <c r="C1" s="12" t="s">
        <v>11</v>
      </c>
      <c r="D1" s="12" t="s">
        <v>13</v>
      </c>
      <c r="E1" s="12" t="s">
        <v>14</v>
      </c>
      <c r="F1" s="12" t="s">
        <v>15</v>
      </c>
      <c r="G1" s="12" t="s">
        <v>59</v>
      </c>
      <c r="H1" s="12" t="s">
        <v>76</v>
      </c>
      <c r="I1" s="12" t="s">
        <v>85</v>
      </c>
      <c r="J1" s="12" t="s">
        <v>109</v>
      </c>
      <c r="K1" s="12" t="s">
        <v>124</v>
      </c>
      <c r="L1" s="12" t="s">
        <v>127</v>
      </c>
      <c r="M1" s="12" t="s">
        <v>134</v>
      </c>
      <c r="N1" s="12" t="s">
        <v>131</v>
      </c>
      <c r="O1" s="12" t="s">
        <v>137</v>
      </c>
    </row>
    <row r="2" spans="1:15" ht="14.25" customHeight="1">
      <c r="A2" s="85"/>
      <c r="B2" s="86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 t="s">
        <v>132</v>
      </c>
      <c r="O2" s="14" t="s">
        <v>138</v>
      </c>
    </row>
    <row r="3" spans="1:15" ht="12.75">
      <c r="A3" s="87"/>
      <c r="B3" s="88"/>
      <c r="C3" s="15" t="s">
        <v>12</v>
      </c>
      <c r="D3" s="16" t="s">
        <v>12</v>
      </c>
      <c r="E3" s="15" t="s">
        <v>12</v>
      </c>
      <c r="F3" s="15" t="s">
        <v>12</v>
      </c>
      <c r="G3" s="15" t="s">
        <v>12</v>
      </c>
      <c r="H3" s="15" t="s">
        <v>75</v>
      </c>
      <c r="I3" s="15" t="s">
        <v>12</v>
      </c>
      <c r="J3" s="15" t="s">
        <v>12</v>
      </c>
      <c r="K3" s="15" t="s">
        <v>12</v>
      </c>
      <c r="L3" s="15" t="s">
        <v>12</v>
      </c>
      <c r="M3" s="15" t="s">
        <v>12</v>
      </c>
      <c r="N3" s="15" t="s">
        <v>12</v>
      </c>
      <c r="O3" s="15" t="s">
        <v>12</v>
      </c>
    </row>
    <row r="4" spans="1:8" ht="12.75" customHeight="1">
      <c r="A4" s="81" t="s">
        <v>16</v>
      </c>
      <c r="B4" s="82"/>
      <c r="C4" s="82"/>
      <c r="D4" s="82"/>
      <c r="E4" s="82"/>
      <c r="F4" s="82"/>
      <c r="G4" s="82"/>
      <c r="H4" s="82"/>
    </row>
    <row r="5" spans="1:15" ht="12.75">
      <c r="A5" s="17" t="s">
        <v>17</v>
      </c>
      <c r="B5" s="18" t="s">
        <v>18</v>
      </c>
      <c r="C5" s="19" t="s">
        <v>19</v>
      </c>
      <c r="D5" s="19" t="s">
        <v>19</v>
      </c>
      <c r="E5" s="19" t="s">
        <v>19</v>
      </c>
      <c r="F5" s="19" t="s">
        <v>19</v>
      </c>
      <c r="G5" s="3">
        <v>1152.14</v>
      </c>
      <c r="H5" s="3">
        <v>616.09</v>
      </c>
      <c r="I5" s="3">
        <v>429.28</v>
      </c>
      <c r="J5" s="3">
        <v>7075.68</v>
      </c>
      <c r="K5" s="3">
        <v>519</v>
      </c>
      <c r="L5" s="3">
        <v>350.85</v>
      </c>
      <c r="M5" s="3">
        <v>378.18</v>
      </c>
      <c r="N5" s="3"/>
      <c r="O5" s="3"/>
    </row>
    <row r="6" spans="1:15" ht="15" customHeight="1">
      <c r="A6" s="5" t="s">
        <v>20</v>
      </c>
      <c r="B6" s="6" t="s">
        <v>21</v>
      </c>
      <c r="C6" s="4">
        <v>128817</v>
      </c>
      <c r="D6" s="4">
        <v>114774</v>
      </c>
      <c r="E6" s="4">
        <v>128155</v>
      </c>
      <c r="F6" s="4">
        <v>105226</v>
      </c>
      <c r="G6" s="4">
        <v>104986.33</v>
      </c>
      <c r="H6" s="4">
        <v>34951.29</v>
      </c>
      <c r="I6" s="4">
        <v>104296.79</v>
      </c>
      <c r="J6" s="4">
        <v>20773</v>
      </c>
      <c r="K6" s="4">
        <v>17058.6</v>
      </c>
      <c r="L6" s="20" t="s">
        <v>23</v>
      </c>
      <c r="M6" s="20" t="s">
        <v>23</v>
      </c>
      <c r="N6" s="20" t="s">
        <v>23</v>
      </c>
      <c r="O6" s="20" t="s">
        <v>23</v>
      </c>
    </row>
    <row r="7" spans="1:15" ht="12.75">
      <c r="A7" s="5" t="s">
        <v>20</v>
      </c>
      <c r="B7" s="6" t="s">
        <v>87</v>
      </c>
      <c r="C7" s="4"/>
      <c r="D7" s="4"/>
      <c r="E7" s="4"/>
      <c r="F7" s="4"/>
      <c r="G7" s="4"/>
      <c r="H7" s="4"/>
      <c r="I7" s="4"/>
      <c r="J7" s="4"/>
      <c r="K7" s="4"/>
      <c r="L7" s="4">
        <v>5756.74</v>
      </c>
      <c r="M7" s="4">
        <v>4789.78</v>
      </c>
      <c r="N7" s="4">
        <v>5000</v>
      </c>
      <c r="O7" s="4">
        <v>5000</v>
      </c>
    </row>
    <row r="8" spans="1:15" ht="12.75">
      <c r="A8" s="5" t="s">
        <v>24</v>
      </c>
      <c r="B8" s="6" t="s">
        <v>25</v>
      </c>
      <c r="C8" s="4">
        <v>268390</v>
      </c>
      <c r="D8" s="4">
        <v>285077</v>
      </c>
      <c r="E8" s="4">
        <v>312642</v>
      </c>
      <c r="F8" s="4">
        <v>305836</v>
      </c>
      <c r="G8" s="4">
        <v>305899.66</v>
      </c>
      <c r="H8" s="4">
        <v>312076.16</v>
      </c>
      <c r="I8" s="4">
        <v>306532</v>
      </c>
      <c r="J8" s="4">
        <v>239471</v>
      </c>
      <c r="K8" s="4">
        <v>222050.99</v>
      </c>
      <c r="L8" s="4">
        <v>210043.18</v>
      </c>
      <c r="M8" s="4">
        <v>224011.86</v>
      </c>
      <c r="N8" s="4">
        <v>250000</v>
      </c>
      <c r="O8" s="4">
        <v>250000</v>
      </c>
    </row>
    <row r="9" spans="1:15" ht="12.75">
      <c r="A9" s="5" t="s">
        <v>26</v>
      </c>
      <c r="B9" s="6" t="s">
        <v>27</v>
      </c>
      <c r="C9" s="4">
        <v>194192</v>
      </c>
      <c r="D9" s="4">
        <v>235498</v>
      </c>
      <c r="E9" s="4">
        <v>286753</v>
      </c>
      <c r="F9" s="4">
        <v>217496</v>
      </c>
      <c r="G9" s="4">
        <v>222651.56</v>
      </c>
      <c r="H9" s="4">
        <v>205241.53</v>
      </c>
      <c r="I9" s="4">
        <v>180666.76</v>
      </c>
      <c r="J9" s="4">
        <v>204004.91</v>
      </c>
      <c r="K9" s="4">
        <v>189392.4</v>
      </c>
      <c r="L9" s="4">
        <v>244704.97</v>
      </c>
      <c r="M9" s="4">
        <v>323259.36</v>
      </c>
      <c r="N9" s="4">
        <v>285000</v>
      </c>
      <c r="O9" s="4">
        <v>295000</v>
      </c>
    </row>
    <row r="10" spans="1:15" ht="12.75">
      <c r="A10" s="5" t="s">
        <v>28</v>
      </c>
      <c r="B10" s="6" t="s">
        <v>1</v>
      </c>
      <c r="C10" s="4">
        <v>490829</v>
      </c>
      <c r="D10" s="4">
        <v>448603</v>
      </c>
      <c r="E10" s="4">
        <v>366000</v>
      </c>
      <c r="F10" s="4">
        <v>344376</v>
      </c>
      <c r="G10" s="4">
        <v>441600</v>
      </c>
      <c r="H10" s="4">
        <v>432300</v>
      </c>
      <c r="I10" s="4">
        <v>512400</v>
      </c>
      <c r="J10" s="4">
        <v>501700</v>
      </c>
      <c r="K10" s="4">
        <v>543600</v>
      </c>
      <c r="L10" s="4">
        <v>508500</v>
      </c>
      <c r="M10" s="4">
        <v>516000</v>
      </c>
      <c r="N10" s="75">
        <v>547000</v>
      </c>
      <c r="O10" s="4">
        <v>553500</v>
      </c>
    </row>
    <row r="11" spans="1:15" ht="12.75">
      <c r="A11" s="5" t="s">
        <v>30</v>
      </c>
      <c r="B11" s="6" t="s">
        <v>10</v>
      </c>
      <c r="C11" s="4">
        <v>156730</v>
      </c>
      <c r="D11" s="4">
        <v>156120</v>
      </c>
      <c r="E11" s="4">
        <v>140572</v>
      </c>
      <c r="F11" s="4">
        <v>35970</v>
      </c>
      <c r="G11" s="4">
        <v>120536.52</v>
      </c>
      <c r="H11" s="4">
        <v>205183.4</v>
      </c>
      <c r="I11" s="4">
        <v>139818.48</v>
      </c>
      <c r="J11" s="4">
        <v>147803.82</v>
      </c>
      <c r="K11" s="4">
        <v>400854.73</v>
      </c>
      <c r="L11" s="4">
        <v>479253.84</v>
      </c>
      <c r="M11" s="74">
        <v>24191.49</v>
      </c>
      <c r="N11" s="4">
        <v>438000</v>
      </c>
      <c r="O11" s="74">
        <v>450000</v>
      </c>
    </row>
    <row r="12" spans="1:15" ht="12.75">
      <c r="A12" s="5" t="s">
        <v>112</v>
      </c>
      <c r="B12" s="6" t="s">
        <v>73</v>
      </c>
      <c r="C12" s="7"/>
      <c r="D12" s="7"/>
      <c r="E12" s="7"/>
      <c r="F12" s="4">
        <v>68942.36</v>
      </c>
      <c r="G12" s="4">
        <v>1948.22</v>
      </c>
      <c r="H12" s="4">
        <v>958.02</v>
      </c>
      <c r="I12" s="7">
        <v>0</v>
      </c>
      <c r="J12" s="20" t="s">
        <v>23</v>
      </c>
      <c r="K12" s="20" t="s">
        <v>23</v>
      </c>
      <c r="L12" s="20" t="s">
        <v>23</v>
      </c>
      <c r="M12" s="20" t="s">
        <v>23</v>
      </c>
      <c r="N12" s="20" t="s">
        <v>23</v>
      </c>
      <c r="O12" s="20" t="s">
        <v>23</v>
      </c>
    </row>
    <row r="13" spans="1:15" ht="15" customHeight="1">
      <c r="A13" s="5" t="s">
        <v>41</v>
      </c>
      <c r="B13" s="6" t="s">
        <v>86</v>
      </c>
      <c r="C13" s="7" t="s">
        <v>23</v>
      </c>
      <c r="D13" s="7" t="s">
        <v>23</v>
      </c>
      <c r="E13" s="7" t="s">
        <v>23</v>
      </c>
      <c r="F13" s="4">
        <v>7446</v>
      </c>
      <c r="G13" s="4">
        <v>1565.46</v>
      </c>
      <c r="H13" s="4">
        <v>2495.65</v>
      </c>
      <c r="I13" s="4">
        <v>5098.21</v>
      </c>
      <c r="J13" s="4">
        <v>7365.93</v>
      </c>
      <c r="K13" s="4">
        <v>6888.28</v>
      </c>
      <c r="L13" s="4">
        <v>7315.72</v>
      </c>
      <c r="M13" s="4">
        <v>9330.79</v>
      </c>
      <c r="N13" s="4">
        <v>9500</v>
      </c>
      <c r="O13" s="4">
        <v>8500</v>
      </c>
    </row>
    <row r="14" spans="1:15" ht="12.75">
      <c r="A14" s="5" t="s">
        <v>29</v>
      </c>
      <c r="B14" s="6" t="s">
        <v>130</v>
      </c>
      <c r="C14" s="7" t="s">
        <v>19</v>
      </c>
      <c r="D14" s="7" t="s">
        <v>19</v>
      </c>
      <c r="E14" s="4">
        <v>64962</v>
      </c>
      <c r="F14" s="4">
        <v>59491</v>
      </c>
      <c r="G14" s="4">
        <v>64467.13</v>
      </c>
      <c r="H14" s="4">
        <v>67999.56</v>
      </c>
      <c r="I14" s="4">
        <v>6916</v>
      </c>
      <c r="J14" s="20">
        <v>4103.69</v>
      </c>
      <c r="K14" s="20">
        <v>3099.22</v>
      </c>
      <c r="L14" s="20">
        <v>8220.22</v>
      </c>
      <c r="M14" s="80">
        <v>1033.99</v>
      </c>
      <c r="N14" s="20"/>
      <c r="O14" s="20"/>
    </row>
    <row r="15" spans="1:15" ht="12.75">
      <c r="A15" s="5" t="s">
        <v>40</v>
      </c>
      <c r="B15" s="6" t="s">
        <v>8</v>
      </c>
      <c r="C15" s="7" t="s">
        <v>23</v>
      </c>
      <c r="D15" s="7" t="s">
        <v>23</v>
      </c>
      <c r="E15" s="7" t="s">
        <v>23</v>
      </c>
      <c r="F15" s="7" t="s">
        <v>23</v>
      </c>
      <c r="G15" s="4">
        <v>6332.19</v>
      </c>
      <c r="H15" s="4">
        <v>955.07</v>
      </c>
      <c r="I15" s="4">
        <v>5514.41</v>
      </c>
      <c r="J15" s="4">
        <v>8518.29</v>
      </c>
      <c r="K15" s="4">
        <v>845.11</v>
      </c>
      <c r="L15" s="4"/>
      <c r="M15" s="69">
        <v>0</v>
      </c>
      <c r="N15" s="4"/>
      <c r="O15" s="4"/>
    </row>
    <row r="16" spans="1:15" ht="12.75">
      <c r="A16" s="6" t="s">
        <v>35</v>
      </c>
      <c r="B16" s="6" t="s">
        <v>3</v>
      </c>
      <c r="C16" s="4">
        <v>2479</v>
      </c>
      <c r="D16" s="4">
        <v>2392</v>
      </c>
      <c r="E16" s="4">
        <v>2412</v>
      </c>
      <c r="F16" s="7">
        <v>638</v>
      </c>
      <c r="G16" s="4">
        <v>1803.2</v>
      </c>
      <c r="H16" s="4">
        <v>2391.41</v>
      </c>
      <c r="I16" s="4">
        <v>621.95</v>
      </c>
      <c r="J16" s="4">
        <v>2233.28</v>
      </c>
      <c r="K16" s="4">
        <v>1985.3</v>
      </c>
      <c r="L16" s="4">
        <v>2463.02</v>
      </c>
      <c r="M16" s="79">
        <v>1943.65</v>
      </c>
      <c r="N16" s="4">
        <v>2375</v>
      </c>
      <c r="O16" s="4">
        <v>2375</v>
      </c>
    </row>
    <row r="17" spans="1:15" ht="12.75">
      <c r="A17" s="6" t="s">
        <v>36</v>
      </c>
      <c r="B17" s="6" t="s">
        <v>74</v>
      </c>
      <c r="C17" s="4">
        <v>7352</v>
      </c>
      <c r="D17" s="4">
        <v>7329</v>
      </c>
      <c r="E17" s="4">
        <v>3064</v>
      </c>
      <c r="F17" s="4">
        <v>15560</v>
      </c>
      <c r="G17" s="4">
        <v>9254.47</v>
      </c>
      <c r="H17" s="20">
        <v>7404.27</v>
      </c>
      <c r="I17" s="4">
        <v>13169.93</v>
      </c>
      <c r="J17" s="4">
        <v>12232.1</v>
      </c>
      <c r="K17" s="4">
        <v>9185.81</v>
      </c>
      <c r="L17" s="4">
        <v>8323.65</v>
      </c>
      <c r="M17" s="4">
        <v>12117.59</v>
      </c>
      <c r="N17" s="4">
        <v>10000</v>
      </c>
      <c r="O17" s="4">
        <v>10000</v>
      </c>
    </row>
    <row r="18" spans="1:15" ht="12.75">
      <c r="A18" s="5" t="s">
        <v>33</v>
      </c>
      <c r="B18" s="6" t="s">
        <v>34</v>
      </c>
      <c r="C18" s="7">
        <v>553</v>
      </c>
      <c r="D18" s="4">
        <v>1137</v>
      </c>
      <c r="E18" s="7">
        <v>346</v>
      </c>
      <c r="F18" s="7">
        <v>0</v>
      </c>
      <c r="G18" s="4">
        <v>0</v>
      </c>
      <c r="H18" s="4"/>
      <c r="I18" s="4">
        <v>0</v>
      </c>
      <c r="J18" s="4">
        <v>0</v>
      </c>
      <c r="K18" s="4">
        <v>0</v>
      </c>
      <c r="L18" s="4">
        <v>1103.28</v>
      </c>
      <c r="M18" s="79">
        <v>0</v>
      </c>
      <c r="N18" s="4">
        <v>2500</v>
      </c>
      <c r="O18" s="4">
        <v>1500</v>
      </c>
    </row>
    <row r="19" spans="1:16" ht="12.75">
      <c r="A19" s="6" t="s">
        <v>32</v>
      </c>
      <c r="B19" s="6" t="s">
        <v>139</v>
      </c>
      <c r="C19" s="7"/>
      <c r="D19" s="7"/>
      <c r="E19" s="4">
        <v>3583</v>
      </c>
      <c r="F19" s="4">
        <v>3562</v>
      </c>
      <c r="G19" s="4">
        <v>3548.1800000000003</v>
      </c>
      <c r="H19" s="4">
        <v>3545</v>
      </c>
      <c r="I19" s="4">
        <v>3541.58</v>
      </c>
      <c r="J19" s="4">
        <v>3543.62</v>
      </c>
      <c r="K19" s="4">
        <v>3531.38</v>
      </c>
      <c r="L19" s="4">
        <v>6047.93</v>
      </c>
      <c r="M19" s="4">
        <v>4552.3</v>
      </c>
      <c r="N19" s="74">
        <v>6088</v>
      </c>
      <c r="O19" s="4"/>
      <c r="P19" s="13" t="s">
        <v>140</v>
      </c>
    </row>
    <row r="20" spans="1:15" ht="12.75">
      <c r="A20" s="6" t="s">
        <v>38</v>
      </c>
      <c r="B20" s="6" t="s">
        <v>39</v>
      </c>
      <c r="C20" s="4">
        <v>1349</v>
      </c>
      <c r="D20" s="4">
        <v>2311</v>
      </c>
      <c r="E20" s="4">
        <v>2500</v>
      </c>
      <c r="F20" s="4">
        <v>1288</v>
      </c>
      <c r="G20" s="4">
        <v>2500</v>
      </c>
      <c r="H20" s="4">
        <v>1274.11</v>
      </c>
      <c r="I20" s="4">
        <v>1275.81</v>
      </c>
      <c r="J20" s="4">
        <v>1500</v>
      </c>
      <c r="K20" s="4">
        <v>0</v>
      </c>
      <c r="L20" s="4">
        <v>1275.51</v>
      </c>
      <c r="M20" s="4">
        <v>1287.21</v>
      </c>
      <c r="N20" s="4">
        <v>1500</v>
      </c>
      <c r="O20" s="4">
        <v>1500</v>
      </c>
    </row>
    <row r="21" spans="1:15" ht="12.75">
      <c r="A21" s="6" t="s">
        <v>31</v>
      </c>
      <c r="B21" s="6" t="s">
        <v>2</v>
      </c>
      <c r="C21" s="7">
        <v>492</v>
      </c>
      <c r="D21" s="7">
        <v>0</v>
      </c>
      <c r="E21" s="7">
        <v>0</v>
      </c>
      <c r="F21" s="7">
        <v>0</v>
      </c>
      <c r="G21" s="7">
        <v>500</v>
      </c>
      <c r="H21" s="51">
        <v>499.58</v>
      </c>
      <c r="I21" s="51">
        <v>479.26</v>
      </c>
      <c r="J21" s="4">
        <v>27.22</v>
      </c>
      <c r="K21" s="4">
        <v>0</v>
      </c>
      <c r="L21" s="4">
        <v>229.9</v>
      </c>
      <c r="M21" s="4">
        <v>0</v>
      </c>
      <c r="N21" s="4">
        <v>0</v>
      </c>
      <c r="O21" s="4"/>
    </row>
    <row r="22" spans="1:15" ht="12.75">
      <c r="A22" s="5" t="s">
        <v>42</v>
      </c>
      <c r="B22" s="6" t="s">
        <v>9</v>
      </c>
      <c r="C22" s="7"/>
      <c r="D22" s="7"/>
      <c r="E22" s="7"/>
      <c r="F22" s="7"/>
      <c r="G22" s="4">
        <v>12995.64</v>
      </c>
      <c r="H22" s="4">
        <v>14773.19</v>
      </c>
      <c r="I22" s="4">
        <v>18115.92</v>
      </c>
      <c r="J22" s="4">
        <v>17628.57</v>
      </c>
      <c r="K22" s="4">
        <v>5339.09</v>
      </c>
      <c r="L22" s="4">
        <v>375.6</v>
      </c>
      <c r="M22" s="63">
        <v>2827.2</v>
      </c>
      <c r="N22" s="4">
        <v>16625</v>
      </c>
      <c r="O22" s="74">
        <v>16625</v>
      </c>
    </row>
    <row r="23" spans="1:15" ht="12.75">
      <c r="A23" s="6" t="s">
        <v>37</v>
      </c>
      <c r="B23" s="76" t="s">
        <v>141</v>
      </c>
      <c r="C23" s="7"/>
      <c r="D23" s="7"/>
      <c r="E23" s="4">
        <v>14668</v>
      </c>
      <c r="F23" s="4">
        <v>45743</v>
      </c>
      <c r="G23" s="4">
        <v>29396.58</v>
      </c>
      <c r="H23" s="4">
        <v>41086.840000000004</v>
      </c>
      <c r="I23" s="4">
        <v>48155.81</v>
      </c>
      <c r="J23" s="4">
        <v>47553.350000000006</v>
      </c>
      <c r="K23" s="4">
        <v>35614.04</v>
      </c>
      <c r="L23" s="4">
        <v>81164.37999999999</v>
      </c>
      <c r="M23" s="4">
        <v>105222.21</v>
      </c>
      <c r="N23" s="4">
        <v>73000</v>
      </c>
      <c r="O23" s="4">
        <v>120000</v>
      </c>
    </row>
    <row r="24" spans="1:15" ht="12.75">
      <c r="A24" s="6" t="s">
        <v>142</v>
      </c>
      <c r="B24" s="76" t="s">
        <v>143</v>
      </c>
      <c r="C24" s="7"/>
      <c r="D24" s="7"/>
      <c r="E24" s="4"/>
      <c r="F24" s="4"/>
      <c r="G24" s="4"/>
      <c r="H24" s="4"/>
      <c r="I24" s="4"/>
      <c r="J24" s="4"/>
      <c r="K24" s="4"/>
      <c r="L24" s="4"/>
      <c r="M24" s="4"/>
      <c r="N24" s="77">
        <v>10000</v>
      </c>
      <c r="O24" s="77">
        <v>7500</v>
      </c>
    </row>
    <row r="25" spans="1:15" ht="12.75">
      <c r="A25" s="6" t="s">
        <v>144</v>
      </c>
      <c r="B25" s="76" t="s">
        <v>145</v>
      </c>
      <c r="C25" s="7"/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35000</v>
      </c>
    </row>
    <row r="26" spans="1:15" ht="12.75">
      <c r="A26" s="71"/>
      <c r="B26" s="21" t="s">
        <v>22</v>
      </c>
      <c r="C26" s="7" t="s">
        <v>23</v>
      </c>
      <c r="D26" s="7" t="s">
        <v>23</v>
      </c>
      <c r="E26" s="4">
        <v>52500</v>
      </c>
      <c r="F26" s="4">
        <v>1366</v>
      </c>
      <c r="G26" s="7">
        <v>0</v>
      </c>
      <c r="H26" s="7"/>
      <c r="I26" s="7"/>
      <c r="J26" s="7"/>
      <c r="K26" s="7"/>
      <c r="L26" s="7"/>
      <c r="M26" s="7"/>
      <c r="N26" s="7"/>
      <c r="O26" s="7"/>
    </row>
    <row r="27" spans="1:15" ht="12.75">
      <c r="A27" s="59" t="s">
        <v>125</v>
      </c>
      <c r="B27" s="52" t="s">
        <v>126</v>
      </c>
      <c r="C27" s="42"/>
      <c r="D27" s="42"/>
      <c r="E27" s="41"/>
      <c r="F27" s="41"/>
      <c r="G27" s="42"/>
      <c r="H27" s="42"/>
      <c r="I27" s="42"/>
      <c r="J27" s="42"/>
      <c r="K27" s="42"/>
      <c r="L27" s="4">
        <v>9959.13</v>
      </c>
      <c r="M27" s="63">
        <v>0</v>
      </c>
      <c r="N27" s="4">
        <v>10000</v>
      </c>
      <c r="O27" s="4"/>
    </row>
    <row r="28" spans="1:15" ht="12.75">
      <c r="A28" s="24"/>
      <c r="B28" s="25" t="s">
        <v>4</v>
      </c>
      <c r="C28" s="26">
        <v>1265984</v>
      </c>
      <c r="D28" s="26">
        <v>1259295</v>
      </c>
      <c r="E28" s="26">
        <v>1378157</v>
      </c>
      <c r="F28" s="26">
        <v>1143998</v>
      </c>
      <c r="G28" s="26">
        <f>SUM(G5:G26)</f>
        <v>1331137.2799999996</v>
      </c>
      <c r="H28" s="26">
        <f aca="true" t="shared" si="0" ref="H28:O28">SUM(H5:H27)</f>
        <v>1333751.1700000002</v>
      </c>
      <c r="I28" s="26">
        <f t="shared" si="0"/>
        <v>1347032.19</v>
      </c>
      <c r="J28" s="26">
        <f t="shared" si="0"/>
        <v>1225534.4600000002</v>
      </c>
      <c r="K28" s="26">
        <f t="shared" si="0"/>
        <v>1439963.9500000002</v>
      </c>
      <c r="L28" s="26">
        <f t="shared" si="0"/>
        <v>1575087.9199999997</v>
      </c>
      <c r="M28" s="26">
        <f t="shared" si="0"/>
        <v>1230945.6099999999</v>
      </c>
      <c r="N28" s="26">
        <f t="shared" si="0"/>
        <v>1666588</v>
      </c>
      <c r="O28" s="26">
        <f t="shared" si="0"/>
        <v>1756500</v>
      </c>
    </row>
    <row r="29" spans="1:9" ht="12.75">
      <c r="A29" s="92"/>
      <c r="B29" s="93"/>
      <c r="C29" s="93"/>
      <c r="D29" s="93"/>
      <c r="E29" s="93"/>
      <c r="F29" s="93"/>
      <c r="G29" s="93"/>
      <c r="H29" s="93"/>
      <c r="I29" s="93"/>
    </row>
    <row r="30" spans="1:9" ht="12.75">
      <c r="A30" s="89" t="s">
        <v>43</v>
      </c>
      <c r="B30" s="90"/>
      <c r="C30" s="90"/>
      <c r="D30" s="90"/>
      <c r="E30" s="90"/>
      <c r="F30" s="90"/>
      <c r="G30" s="90"/>
      <c r="H30" s="90"/>
      <c r="I30" s="90"/>
    </row>
    <row r="31" spans="1:15" ht="12.75">
      <c r="A31" s="17" t="s">
        <v>44</v>
      </c>
      <c r="B31" s="18" t="s">
        <v>45</v>
      </c>
      <c r="C31" s="3">
        <v>13965</v>
      </c>
      <c r="D31" s="3">
        <v>11185</v>
      </c>
      <c r="E31" s="3">
        <v>1762</v>
      </c>
      <c r="F31" s="3">
        <v>8293</v>
      </c>
      <c r="G31" s="3">
        <v>7794.86</v>
      </c>
      <c r="H31" s="29" t="s">
        <v>23</v>
      </c>
      <c r="I31" s="3"/>
      <c r="J31" s="3"/>
      <c r="K31" s="3"/>
      <c r="L31" s="3"/>
      <c r="M31" s="3"/>
      <c r="N31" s="3"/>
      <c r="O31" s="3"/>
    </row>
    <row r="32" spans="1:15" ht="12.75">
      <c r="A32" s="5" t="s">
        <v>46</v>
      </c>
      <c r="B32" s="6" t="s">
        <v>47</v>
      </c>
      <c r="C32" s="4">
        <v>5052</v>
      </c>
      <c r="D32" s="7">
        <v>0</v>
      </c>
      <c r="E32" s="4">
        <v>9841</v>
      </c>
      <c r="F32" s="9">
        <v>11768</v>
      </c>
      <c r="G32" s="9">
        <v>0</v>
      </c>
      <c r="H32" s="20" t="s">
        <v>23</v>
      </c>
      <c r="I32" s="4">
        <v>53608.68</v>
      </c>
      <c r="J32" s="4">
        <v>28342.44</v>
      </c>
      <c r="K32" s="4">
        <v>46928.77</v>
      </c>
      <c r="L32" s="4"/>
      <c r="M32" s="4"/>
      <c r="N32" s="4"/>
      <c r="O32" s="4"/>
    </row>
    <row r="33" spans="1:15" ht="12.75">
      <c r="A33" s="24"/>
      <c r="B33" s="25" t="s">
        <v>7</v>
      </c>
      <c r="C33" s="26">
        <v>19017</v>
      </c>
      <c r="D33" s="26">
        <v>11185</v>
      </c>
      <c r="E33" s="26">
        <v>11603</v>
      </c>
      <c r="F33" s="26">
        <v>20061</v>
      </c>
      <c r="G33" s="26">
        <f aca="true" t="shared" si="1" ref="G33:N33">SUM(G31:G32)</f>
        <v>7794.86</v>
      </c>
      <c r="H33" s="26">
        <f t="shared" si="1"/>
        <v>0</v>
      </c>
      <c r="I33" s="26">
        <f t="shared" si="1"/>
        <v>53608.68</v>
      </c>
      <c r="J33" s="26">
        <f t="shared" si="1"/>
        <v>28342.44</v>
      </c>
      <c r="K33" s="26">
        <f t="shared" si="1"/>
        <v>46928.77</v>
      </c>
      <c r="L33" s="26">
        <f t="shared" si="1"/>
        <v>0</v>
      </c>
      <c r="M33" s="26">
        <f t="shared" si="1"/>
        <v>0</v>
      </c>
      <c r="N33" s="26">
        <f t="shared" si="1"/>
        <v>0</v>
      </c>
      <c r="O33" s="26">
        <f>SUM(O31:O32)</f>
        <v>0</v>
      </c>
    </row>
    <row r="34" spans="1:9" ht="12.75">
      <c r="A34" s="92"/>
      <c r="B34" s="93"/>
      <c r="C34" s="93"/>
      <c r="D34" s="93"/>
      <c r="E34" s="93"/>
      <c r="F34" s="93"/>
      <c r="G34" s="93"/>
      <c r="H34" s="93"/>
      <c r="I34" s="93"/>
    </row>
    <row r="35" spans="1:15" ht="12.75">
      <c r="A35" s="27" t="s">
        <v>48</v>
      </c>
      <c r="B35" s="43"/>
      <c r="C35" s="28"/>
      <c r="D35" s="28"/>
      <c r="E35" s="28"/>
      <c r="F35" s="28"/>
      <c r="G35" s="28"/>
      <c r="H35" s="28"/>
      <c r="I35" s="30"/>
      <c r="J35" s="30"/>
      <c r="K35" s="30"/>
      <c r="L35" s="30"/>
      <c r="M35" s="30"/>
      <c r="N35" s="30"/>
      <c r="O35" s="30"/>
    </row>
    <row r="36" spans="1:15" ht="12.75">
      <c r="A36" s="17" t="s">
        <v>55</v>
      </c>
      <c r="B36" s="18" t="s">
        <v>56</v>
      </c>
      <c r="C36" s="19" t="s">
        <v>19</v>
      </c>
      <c r="D36" s="19" t="s">
        <v>19</v>
      </c>
      <c r="E36" s="19" t="s">
        <v>19</v>
      </c>
      <c r="F36" s="19">
        <v>575</v>
      </c>
      <c r="G36" s="3">
        <v>1275</v>
      </c>
      <c r="H36" s="3">
        <v>775</v>
      </c>
      <c r="I36" s="3">
        <v>1063.88</v>
      </c>
      <c r="J36" s="3">
        <v>3000</v>
      </c>
      <c r="K36" s="3">
        <v>575</v>
      </c>
      <c r="L36" s="3">
        <v>800</v>
      </c>
      <c r="M36" s="78">
        <v>0</v>
      </c>
      <c r="N36" s="3"/>
      <c r="O36" s="3"/>
    </row>
    <row r="37" spans="1:15" ht="12.75">
      <c r="A37" s="5" t="s">
        <v>53</v>
      </c>
      <c r="B37" s="6" t="s">
        <v>90</v>
      </c>
      <c r="C37" s="7" t="s">
        <v>19</v>
      </c>
      <c r="D37" s="4">
        <v>292182</v>
      </c>
      <c r="E37" s="4">
        <v>625152</v>
      </c>
      <c r="F37" s="4">
        <v>609612</v>
      </c>
      <c r="G37" s="4">
        <v>559192</v>
      </c>
      <c r="H37" s="4">
        <v>569923.2</v>
      </c>
      <c r="I37" s="4">
        <v>508714</v>
      </c>
      <c r="J37" s="4">
        <v>457930.13</v>
      </c>
      <c r="K37" s="4">
        <v>540826</v>
      </c>
      <c r="L37" s="4">
        <v>508611</v>
      </c>
      <c r="M37" s="4">
        <v>553763</v>
      </c>
      <c r="N37" s="4"/>
      <c r="O37" s="4"/>
    </row>
    <row r="38" spans="1:15" ht="12.75">
      <c r="A38" s="5" t="s">
        <v>91</v>
      </c>
      <c r="B38" s="6" t="s">
        <v>54</v>
      </c>
      <c r="C38" s="7" t="s">
        <v>19</v>
      </c>
      <c r="D38" s="7" t="s">
        <v>19</v>
      </c>
      <c r="E38" s="7" t="s">
        <v>19</v>
      </c>
      <c r="F38" s="4">
        <v>27610</v>
      </c>
      <c r="G38" s="4">
        <v>226272.24</v>
      </c>
      <c r="H38" s="4">
        <v>202701.4</v>
      </c>
      <c r="I38" s="4">
        <v>218619.64</v>
      </c>
      <c r="J38" s="4">
        <v>209042.7</v>
      </c>
      <c r="K38" s="4">
        <v>179813.7</v>
      </c>
      <c r="L38" s="4">
        <v>182565.36</v>
      </c>
      <c r="M38" s="63">
        <v>236548.2</v>
      </c>
      <c r="N38" s="4"/>
      <c r="O38" s="4"/>
    </row>
    <row r="39" spans="1:15" ht="12.75">
      <c r="A39" s="5" t="s">
        <v>83</v>
      </c>
      <c r="B39" s="6" t="s">
        <v>84</v>
      </c>
      <c r="C39" s="7"/>
      <c r="D39" s="7"/>
      <c r="E39" s="7"/>
      <c r="F39" s="4"/>
      <c r="G39" s="4"/>
      <c r="H39" s="4"/>
      <c r="I39" s="4"/>
      <c r="J39" s="4"/>
      <c r="K39" s="4"/>
      <c r="L39" s="4">
        <v>147675.78</v>
      </c>
      <c r="M39" s="66" t="s">
        <v>23</v>
      </c>
      <c r="N39" s="4"/>
      <c r="O39" s="4"/>
    </row>
    <row r="40" spans="1:15" ht="12.75">
      <c r="A40" s="5" t="s">
        <v>5</v>
      </c>
      <c r="B40" s="6" t="s">
        <v>108</v>
      </c>
      <c r="C40" s="7" t="s">
        <v>23</v>
      </c>
      <c r="D40" s="7" t="s">
        <v>23</v>
      </c>
      <c r="E40" s="7">
        <v>703</v>
      </c>
      <c r="F40" s="7">
        <v>694</v>
      </c>
      <c r="G40" s="7">
        <v>486</v>
      </c>
      <c r="H40" s="7">
        <v>707</v>
      </c>
      <c r="I40" s="4">
        <v>409.57</v>
      </c>
      <c r="J40" s="7">
        <v>314</v>
      </c>
      <c r="K40" s="7">
        <v>300</v>
      </c>
      <c r="L40" s="7">
        <v>437</v>
      </c>
      <c r="M40" s="61">
        <v>190</v>
      </c>
      <c r="N40" s="7"/>
      <c r="O40" s="7"/>
    </row>
    <row r="41" spans="1:15" ht="12.75">
      <c r="A41" s="5" t="s">
        <v>6</v>
      </c>
      <c r="B41" s="6" t="s">
        <v>49</v>
      </c>
      <c r="C41" s="4">
        <v>1653</v>
      </c>
      <c r="D41" s="4">
        <v>3200</v>
      </c>
      <c r="E41" s="4">
        <v>1756</v>
      </c>
      <c r="F41" s="4">
        <v>1983</v>
      </c>
      <c r="G41" s="4">
        <v>1983.2</v>
      </c>
      <c r="H41" s="4">
        <v>1983.2</v>
      </c>
      <c r="I41" s="4">
        <v>3966.4</v>
      </c>
      <c r="J41" s="4">
        <v>1735.3</v>
      </c>
      <c r="K41" s="4">
        <v>1625</v>
      </c>
      <c r="L41" s="4">
        <v>1625</v>
      </c>
      <c r="M41" s="4">
        <v>1625</v>
      </c>
      <c r="N41" s="4">
        <v>1625</v>
      </c>
      <c r="O41" s="4">
        <v>1625</v>
      </c>
    </row>
    <row r="42" spans="1:15" ht="24">
      <c r="A42" s="5" t="s">
        <v>113</v>
      </c>
      <c r="B42" s="6" t="s">
        <v>120</v>
      </c>
      <c r="C42" s="7"/>
      <c r="D42" s="7"/>
      <c r="E42" s="7"/>
      <c r="F42" s="7"/>
      <c r="G42" s="4">
        <v>15479.54</v>
      </c>
      <c r="H42" s="4">
        <v>13524.37</v>
      </c>
      <c r="I42" s="4">
        <v>13674</v>
      </c>
      <c r="J42" s="4">
        <v>15453.58</v>
      </c>
      <c r="K42" s="4">
        <v>12432.06</v>
      </c>
      <c r="L42" s="4">
        <v>13132.22</v>
      </c>
      <c r="M42" s="4">
        <v>18188.46</v>
      </c>
      <c r="N42" s="4">
        <v>10000</v>
      </c>
      <c r="O42" s="4">
        <v>10000</v>
      </c>
    </row>
    <row r="43" spans="1:15" ht="12.75">
      <c r="A43" s="72" t="s">
        <v>135</v>
      </c>
      <c r="B43" s="62" t="s">
        <v>136</v>
      </c>
      <c r="C43" s="7"/>
      <c r="D43" s="7"/>
      <c r="E43" s="7"/>
      <c r="F43" s="7"/>
      <c r="G43" s="4"/>
      <c r="H43" s="4"/>
      <c r="I43" s="4"/>
      <c r="J43" s="4"/>
      <c r="K43" s="4"/>
      <c r="L43" s="4"/>
      <c r="M43" s="4">
        <v>138832.64</v>
      </c>
      <c r="N43" s="4"/>
      <c r="O43" s="4"/>
    </row>
    <row r="44" spans="1:15" ht="12.75">
      <c r="A44" s="5" t="s">
        <v>128</v>
      </c>
      <c r="B44" s="6" t="s">
        <v>129</v>
      </c>
      <c r="C44" s="7"/>
      <c r="D44" s="7"/>
      <c r="E44" s="7"/>
      <c r="F44" s="7"/>
      <c r="G44" s="4"/>
      <c r="H44" s="4"/>
      <c r="I44" s="4"/>
      <c r="J44" s="4"/>
      <c r="K44" s="4"/>
      <c r="L44" s="4">
        <v>142959.71</v>
      </c>
      <c r="M44" s="64">
        <v>98244.06</v>
      </c>
      <c r="N44" s="4"/>
      <c r="O44" s="4"/>
    </row>
    <row r="45" spans="1:15" ht="12.75">
      <c r="A45" s="5" t="s">
        <v>79</v>
      </c>
      <c r="B45" s="6" t="s">
        <v>81</v>
      </c>
      <c r="C45" s="7"/>
      <c r="D45" s="7"/>
      <c r="E45" s="7"/>
      <c r="F45" s="7"/>
      <c r="G45" s="7"/>
      <c r="H45" s="4">
        <v>367622</v>
      </c>
      <c r="I45" s="4">
        <v>261943</v>
      </c>
      <c r="J45" s="4">
        <v>254545.94</v>
      </c>
      <c r="K45" s="4">
        <v>298698.37</v>
      </c>
      <c r="L45" s="4">
        <v>280530.62</v>
      </c>
      <c r="M45" s="4">
        <v>282221.2</v>
      </c>
      <c r="N45" s="4"/>
      <c r="O45" s="4"/>
    </row>
    <row r="46" spans="1:15" ht="12.75">
      <c r="A46" s="5" t="s">
        <v>93</v>
      </c>
      <c r="B46" s="6" t="s">
        <v>92</v>
      </c>
      <c r="C46" s="7"/>
      <c r="D46" s="7"/>
      <c r="E46" s="7"/>
      <c r="F46" s="7"/>
      <c r="G46" s="7"/>
      <c r="H46" s="4"/>
      <c r="I46" s="4">
        <v>362860.56</v>
      </c>
      <c r="J46" s="7"/>
      <c r="K46" s="4"/>
      <c r="L46" s="4"/>
      <c r="M46" s="4"/>
      <c r="N46" s="4"/>
      <c r="O46" s="4"/>
    </row>
    <row r="47" spans="1:15" ht="12.75">
      <c r="A47" s="5" t="s">
        <v>80</v>
      </c>
      <c r="B47" s="6" t="s">
        <v>82</v>
      </c>
      <c r="C47" s="7"/>
      <c r="D47" s="7"/>
      <c r="E47" s="7"/>
      <c r="F47" s="7"/>
      <c r="G47" s="7"/>
      <c r="H47" s="4">
        <v>378567</v>
      </c>
      <c r="I47" s="4">
        <v>290113.04</v>
      </c>
      <c r="J47" s="4">
        <v>373870.93</v>
      </c>
      <c r="K47" s="4">
        <v>469937.39</v>
      </c>
      <c r="L47" s="4">
        <v>401705.63</v>
      </c>
      <c r="M47" s="63">
        <v>478586.8</v>
      </c>
      <c r="N47" s="4"/>
      <c r="O47" s="4"/>
    </row>
    <row r="48" spans="1:15" ht="27.75" customHeight="1">
      <c r="A48" s="5" t="s">
        <v>95</v>
      </c>
      <c r="B48" s="6" t="s">
        <v>94</v>
      </c>
      <c r="C48" s="7"/>
      <c r="D48" s="7"/>
      <c r="E48" s="7"/>
      <c r="F48" s="7"/>
      <c r="G48" s="7"/>
      <c r="H48" s="4"/>
      <c r="I48" s="4">
        <v>326994.07</v>
      </c>
      <c r="J48" s="7"/>
      <c r="K48" s="4"/>
      <c r="L48" s="4"/>
      <c r="M48" s="4"/>
      <c r="N48" s="4"/>
      <c r="O48" s="4"/>
    </row>
    <row r="49" spans="1:15" ht="12.75">
      <c r="A49" s="5" t="s">
        <v>83</v>
      </c>
      <c r="B49" s="6" t="s">
        <v>84</v>
      </c>
      <c r="C49" s="7"/>
      <c r="D49" s="7"/>
      <c r="E49" s="7"/>
      <c r="F49" s="7"/>
      <c r="G49" s="7"/>
      <c r="H49" s="4">
        <v>135841.74</v>
      </c>
      <c r="I49" s="4">
        <v>138268.3</v>
      </c>
      <c r="J49" s="4">
        <v>146041.11</v>
      </c>
      <c r="K49" s="4">
        <v>148088.05</v>
      </c>
      <c r="L49" s="4">
        <v>147675.78</v>
      </c>
      <c r="M49" s="77">
        <v>13078.17</v>
      </c>
      <c r="N49" s="4"/>
      <c r="O49" s="4"/>
    </row>
    <row r="50" spans="1:15" ht="12.75">
      <c r="A50" s="5" t="s">
        <v>68</v>
      </c>
      <c r="B50" s="6" t="s">
        <v>69</v>
      </c>
      <c r="C50" s="4"/>
      <c r="D50" s="4"/>
      <c r="E50" s="4"/>
      <c r="F50" s="4">
        <v>2154.72</v>
      </c>
      <c r="G50" s="4">
        <v>2515.97</v>
      </c>
      <c r="H50" s="7">
        <v>1292</v>
      </c>
      <c r="I50" s="4">
        <v>37994.75</v>
      </c>
      <c r="J50" s="4">
        <v>43314.26</v>
      </c>
      <c r="K50" s="4">
        <v>88106.24</v>
      </c>
      <c r="L50" s="4">
        <v>69853.35</v>
      </c>
      <c r="M50" s="4">
        <v>68649.46</v>
      </c>
      <c r="N50" s="7"/>
      <c r="O50" s="7"/>
    </row>
    <row r="51" spans="1:15" ht="24">
      <c r="A51" s="5" t="s">
        <v>52</v>
      </c>
      <c r="B51" s="6" t="s">
        <v>88</v>
      </c>
      <c r="C51" s="4">
        <v>2412</v>
      </c>
      <c r="D51" s="4">
        <v>2047</v>
      </c>
      <c r="E51" s="4">
        <v>6096</v>
      </c>
      <c r="F51" s="4">
        <v>5272</v>
      </c>
      <c r="G51" s="4">
        <v>6804.55</v>
      </c>
      <c r="H51" s="4">
        <v>6098.05</v>
      </c>
      <c r="I51" s="4">
        <v>6609.5</v>
      </c>
      <c r="J51" s="4">
        <v>9784.2</v>
      </c>
      <c r="K51" s="4">
        <v>50198.3</v>
      </c>
      <c r="L51" s="4">
        <v>17862.9</v>
      </c>
      <c r="M51" s="4">
        <v>12334.1</v>
      </c>
      <c r="N51" s="4">
        <v>8500</v>
      </c>
      <c r="O51" s="4">
        <v>8500</v>
      </c>
    </row>
    <row r="52" spans="1:15" ht="12.75">
      <c r="A52" s="5" t="s">
        <v>70</v>
      </c>
      <c r="B52" s="6" t="s">
        <v>51</v>
      </c>
      <c r="C52" s="4">
        <v>2479</v>
      </c>
      <c r="D52" s="4">
        <v>2479</v>
      </c>
      <c r="E52" s="4">
        <v>2479</v>
      </c>
      <c r="F52" s="4">
        <v>2479</v>
      </c>
      <c r="G52" s="4">
        <v>2478.94</v>
      </c>
      <c r="H52" s="7">
        <v>0</v>
      </c>
      <c r="I52" s="4">
        <v>0</v>
      </c>
      <c r="J52" s="7">
        <v>0</v>
      </c>
      <c r="K52" s="7"/>
      <c r="L52" s="7"/>
      <c r="M52" s="67" t="s">
        <v>23</v>
      </c>
      <c r="N52" s="7"/>
      <c r="O52" s="7"/>
    </row>
    <row r="53" spans="1:15" ht="12.75">
      <c r="A53" s="5" t="s">
        <v>50</v>
      </c>
      <c r="B53" s="6" t="s">
        <v>71</v>
      </c>
      <c r="C53" s="4">
        <v>39385</v>
      </c>
      <c r="D53" s="4">
        <v>80998</v>
      </c>
      <c r="E53" s="7">
        <v>186</v>
      </c>
      <c r="F53" s="4">
        <v>54957</v>
      </c>
      <c r="G53" s="4">
        <v>183228.28</v>
      </c>
      <c r="H53" s="4">
        <v>103634.48</v>
      </c>
      <c r="I53" s="4">
        <v>164055.53</v>
      </c>
      <c r="J53" s="4">
        <v>99626.75</v>
      </c>
      <c r="K53" s="4">
        <v>83693.76</v>
      </c>
      <c r="L53" s="4">
        <v>90433.46</v>
      </c>
      <c r="M53" s="4">
        <v>107965.98</v>
      </c>
      <c r="N53" s="4">
        <v>100000</v>
      </c>
      <c r="O53" s="4"/>
    </row>
    <row r="54" spans="1:15" ht="14.25" customHeight="1">
      <c r="A54" s="73" t="s">
        <v>114</v>
      </c>
      <c r="B54" s="40" t="s">
        <v>117</v>
      </c>
      <c r="C54" s="41"/>
      <c r="D54" s="41"/>
      <c r="E54" s="42"/>
      <c r="F54" s="41"/>
      <c r="G54" s="41"/>
      <c r="H54" s="41"/>
      <c r="I54" s="41"/>
      <c r="J54" s="41">
        <v>721.34</v>
      </c>
      <c r="K54" s="41"/>
      <c r="L54" s="41">
        <v>898.09</v>
      </c>
      <c r="M54" s="67" t="s">
        <v>23</v>
      </c>
      <c r="N54" s="41"/>
      <c r="O54" s="41"/>
    </row>
    <row r="55" spans="1:15" ht="12.75">
      <c r="A55" s="73" t="s">
        <v>115</v>
      </c>
      <c r="B55" s="40" t="s">
        <v>89</v>
      </c>
      <c r="C55" s="41"/>
      <c r="D55" s="41"/>
      <c r="E55" s="42"/>
      <c r="F55" s="41"/>
      <c r="G55" s="41"/>
      <c r="H55" s="41"/>
      <c r="I55" s="41"/>
      <c r="J55" s="41">
        <v>1440</v>
      </c>
      <c r="K55" s="41">
        <v>24254.26</v>
      </c>
      <c r="L55" s="41">
        <v>4050</v>
      </c>
      <c r="M55" s="67" t="s">
        <v>23</v>
      </c>
      <c r="N55" s="41"/>
      <c r="O55" s="41"/>
    </row>
    <row r="56" spans="1:15" ht="12.75">
      <c r="A56" s="73" t="s">
        <v>115</v>
      </c>
      <c r="B56" s="40" t="s">
        <v>118</v>
      </c>
      <c r="C56" s="41"/>
      <c r="D56" s="41"/>
      <c r="E56" s="42"/>
      <c r="F56" s="41"/>
      <c r="G56" s="41"/>
      <c r="H56" s="41"/>
      <c r="I56" s="41"/>
      <c r="J56" s="41">
        <v>2800</v>
      </c>
      <c r="K56" s="41"/>
      <c r="L56" s="41"/>
      <c r="M56" s="67" t="s">
        <v>23</v>
      </c>
      <c r="N56" s="41"/>
      <c r="O56" s="41"/>
    </row>
    <row r="57" spans="1:15" ht="15" customHeight="1">
      <c r="A57" s="73" t="s">
        <v>115</v>
      </c>
      <c r="B57" s="40" t="s">
        <v>119</v>
      </c>
      <c r="C57" s="41"/>
      <c r="D57" s="41"/>
      <c r="E57" s="42"/>
      <c r="F57" s="41"/>
      <c r="G57" s="41"/>
      <c r="H57" s="41"/>
      <c r="I57" s="41"/>
      <c r="J57" s="41">
        <v>1750</v>
      </c>
      <c r="K57" s="41"/>
      <c r="L57" s="41"/>
      <c r="M57" s="67" t="s">
        <v>23</v>
      </c>
      <c r="N57" s="41"/>
      <c r="O57" s="41"/>
    </row>
    <row r="58" spans="1:15" ht="12.75">
      <c r="A58" s="73" t="s">
        <v>110</v>
      </c>
      <c r="B58" s="40" t="s">
        <v>111</v>
      </c>
      <c r="C58" s="41"/>
      <c r="D58" s="41"/>
      <c r="E58" s="42"/>
      <c r="F58" s="41"/>
      <c r="G58" s="41"/>
      <c r="H58" s="41"/>
      <c r="I58" s="41"/>
      <c r="J58" s="41">
        <v>3000</v>
      </c>
      <c r="K58" s="41">
        <v>3000</v>
      </c>
      <c r="L58" s="41">
        <v>3000</v>
      </c>
      <c r="M58" s="41">
        <v>3000</v>
      </c>
      <c r="N58" s="41"/>
      <c r="O58" s="41"/>
    </row>
    <row r="59" spans="1:16" ht="12.75">
      <c r="A59" s="59" t="s">
        <v>116</v>
      </c>
      <c r="B59" s="40" t="s">
        <v>133</v>
      </c>
      <c r="C59" s="41"/>
      <c r="D59" s="41"/>
      <c r="E59" s="42"/>
      <c r="F59" s="41"/>
      <c r="G59" s="41"/>
      <c r="H59" s="41"/>
      <c r="I59" s="41"/>
      <c r="J59" s="41"/>
      <c r="K59" s="41"/>
      <c r="L59" s="41"/>
      <c r="M59" s="67" t="s">
        <v>23</v>
      </c>
      <c r="N59" s="41">
        <v>10000</v>
      </c>
      <c r="O59" s="41"/>
      <c r="P59" s="60"/>
    </row>
    <row r="60" spans="1:15" ht="12.75">
      <c r="A60" s="22"/>
      <c r="B60" s="23" t="s">
        <v>57</v>
      </c>
      <c r="C60" s="8" t="s">
        <v>23</v>
      </c>
      <c r="D60" s="8" t="s">
        <v>23</v>
      </c>
      <c r="E60" s="8" t="s">
        <v>23</v>
      </c>
      <c r="F60" s="8"/>
      <c r="G60" s="10">
        <v>0</v>
      </c>
      <c r="H60" s="8"/>
      <c r="I60" s="10"/>
      <c r="J60" s="8"/>
      <c r="K60" s="8"/>
      <c r="L60" s="8"/>
      <c r="M60" s="68" t="s">
        <v>23</v>
      </c>
      <c r="N60" s="8"/>
      <c r="O60" s="8"/>
    </row>
    <row r="61" spans="1:15" ht="12.75">
      <c r="A61" s="24"/>
      <c r="B61" s="25" t="s">
        <v>58</v>
      </c>
      <c r="C61" s="26">
        <v>45929</v>
      </c>
      <c r="D61" s="26">
        <v>380906</v>
      </c>
      <c r="E61" s="26">
        <f aca="true" t="shared" si="2" ref="E61:N61">SUM(E36:E60)</f>
        <v>636372</v>
      </c>
      <c r="F61" s="26">
        <f t="shared" si="2"/>
        <v>705336.72</v>
      </c>
      <c r="G61" s="26">
        <f t="shared" si="2"/>
        <v>999715.72</v>
      </c>
      <c r="H61" s="26">
        <f t="shared" si="2"/>
        <v>1782669.44</v>
      </c>
      <c r="I61" s="26">
        <f t="shared" si="2"/>
        <v>2335286.2399999998</v>
      </c>
      <c r="J61" s="26">
        <f t="shared" si="2"/>
        <v>1624370.24</v>
      </c>
      <c r="K61" s="26">
        <f t="shared" si="2"/>
        <v>1901548.1300000001</v>
      </c>
      <c r="L61" s="26">
        <f t="shared" si="2"/>
        <v>2013815.9</v>
      </c>
      <c r="M61" s="26">
        <f t="shared" si="2"/>
        <v>2013227.0699999998</v>
      </c>
      <c r="N61" s="26">
        <f t="shared" si="2"/>
        <v>130125</v>
      </c>
      <c r="O61" s="26">
        <f>SUM(O36:O60)</f>
        <v>20125</v>
      </c>
    </row>
    <row r="62" spans="1:15" s="57" customFormat="1" ht="12.75">
      <c r="A62" s="53"/>
      <c r="B62" s="54"/>
      <c r="C62" s="55"/>
      <c r="D62" s="55"/>
      <c r="E62" s="55"/>
      <c r="F62" s="55"/>
      <c r="G62" s="55"/>
      <c r="H62" s="55"/>
      <c r="I62" s="56"/>
      <c r="J62" s="56"/>
      <c r="K62" s="56"/>
      <c r="L62" s="56"/>
      <c r="M62" s="56"/>
      <c r="N62" s="56"/>
      <c r="O62" s="56"/>
    </row>
    <row r="63" spans="1:8" ht="12.75">
      <c r="A63" s="91"/>
      <c r="B63" s="91"/>
      <c r="C63" s="91"/>
      <c r="D63" s="91"/>
      <c r="E63" s="91"/>
      <c r="F63" s="91"/>
      <c r="G63" s="91"/>
      <c r="H63" s="91"/>
    </row>
    <row r="64" spans="1:15" ht="12.75">
      <c r="A64" s="27" t="s">
        <v>121</v>
      </c>
      <c r="B64" s="43"/>
      <c r="C64" s="28"/>
      <c r="D64" s="28"/>
      <c r="E64" s="28"/>
      <c r="F64" s="28"/>
      <c r="G64" s="28"/>
      <c r="H64" s="28"/>
      <c r="I64" s="30"/>
      <c r="J64" s="30"/>
      <c r="K64" s="30"/>
      <c r="L64" s="30"/>
      <c r="M64" s="30"/>
      <c r="N64" s="30"/>
      <c r="O64" s="30"/>
    </row>
    <row r="65" spans="1:15" ht="24">
      <c r="A65" s="70" t="s">
        <v>122</v>
      </c>
      <c r="B65" s="18" t="s">
        <v>123</v>
      </c>
      <c r="C65" s="19"/>
      <c r="D65" s="19"/>
      <c r="E65" s="19"/>
      <c r="F65" s="19"/>
      <c r="G65" s="3"/>
      <c r="H65" s="3"/>
      <c r="I65" s="3"/>
      <c r="J65" s="3"/>
      <c r="K65" s="3"/>
      <c r="L65" s="3">
        <v>0</v>
      </c>
      <c r="M65" s="65">
        <v>61258.88</v>
      </c>
      <c r="N65" s="3"/>
      <c r="O65" s="3"/>
    </row>
    <row r="66" spans="1:15" ht="12.75">
      <c r="A66" s="24"/>
      <c r="B66" s="25" t="s">
        <v>58</v>
      </c>
      <c r="C66" s="26"/>
      <c r="D66" s="26"/>
      <c r="E66" s="26"/>
      <c r="F66" s="26"/>
      <c r="G66" s="26"/>
      <c r="H66" s="26"/>
      <c r="I66" s="26"/>
      <c r="J66" s="26"/>
      <c r="K66" s="26"/>
      <c r="L66" s="26">
        <f>SUM(L65:L65)</f>
        <v>0</v>
      </c>
      <c r="M66" s="26">
        <f>SUM(M65:M65)</f>
        <v>61258.88</v>
      </c>
      <c r="N66" s="26">
        <f>SUM(N65:N65)</f>
        <v>0</v>
      </c>
      <c r="O66" s="26">
        <f>SUM(O65:O65)</f>
        <v>0</v>
      </c>
    </row>
    <row r="67" spans="1:15" s="57" customFormat="1" ht="12.75">
      <c r="A67" s="53"/>
      <c r="B67" s="54"/>
      <c r="C67" s="55"/>
      <c r="D67" s="55"/>
      <c r="E67" s="55"/>
      <c r="F67" s="55"/>
      <c r="G67" s="55"/>
      <c r="H67" s="55"/>
      <c r="I67" s="56"/>
      <c r="J67" s="56"/>
      <c r="K67" s="56"/>
      <c r="L67" s="56"/>
      <c r="M67" s="56"/>
      <c r="N67" s="56"/>
      <c r="O67" s="56"/>
    </row>
    <row r="68" spans="1:8" ht="12.75">
      <c r="A68" s="58"/>
      <c r="B68" s="58"/>
      <c r="C68" s="58"/>
      <c r="D68" s="58"/>
      <c r="E68" s="58"/>
      <c r="F68" s="58"/>
      <c r="G68" s="58"/>
      <c r="H68" s="58"/>
    </row>
    <row r="69" spans="1:8" ht="12.75">
      <c r="A69" s="89" t="s">
        <v>72</v>
      </c>
      <c r="B69" s="90"/>
      <c r="C69" s="90"/>
      <c r="D69" s="90"/>
      <c r="E69" s="90"/>
      <c r="F69" s="90"/>
      <c r="G69" s="90"/>
      <c r="H69" s="90"/>
    </row>
    <row r="70" spans="1:15" ht="12.75">
      <c r="A70" s="24" t="s">
        <v>61</v>
      </c>
      <c r="B70" s="31" t="s">
        <v>60</v>
      </c>
      <c r="C70" s="1"/>
      <c r="D70" s="1"/>
      <c r="E70" s="1"/>
      <c r="F70" s="1"/>
      <c r="G70" s="1">
        <v>0</v>
      </c>
      <c r="H70" s="2">
        <v>576717.4</v>
      </c>
      <c r="I70" s="2"/>
      <c r="J70" s="39"/>
      <c r="K70" s="39"/>
      <c r="L70" s="39"/>
      <c r="M70" s="39" t="s">
        <v>23</v>
      </c>
      <c r="N70" s="39" t="s">
        <v>23</v>
      </c>
      <c r="O70" s="39" t="s">
        <v>23</v>
      </c>
    </row>
    <row r="71" spans="1:15" ht="15" customHeight="1">
      <c r="A71" s="24"/>
      <c r="B71" s="25" t="s">
        <v>58</v>
      </c>
      <c r="C71" s="26"/>
      <c r="D71" s="26"/>
      <c r="E71" s="26"/>
      <c r="F71" s="26"/>
      <c r="G71" s="26">
        <f>SUM(G70:G70)</f>
        <v>0</v>
      </c>
      <c r="H71" s="26">
        <f aca="true" t="shared" si="3" ref="H71:N71">SUM(H70)</f>
        <v>576717.4</v>
      </c>
      <c r="I71" s="26">
        <f t="shared" si="3"/>
        <v>0</v>
      </c>
      <c r="J71" s="26">
        <f t="shared" si="3"/>
        <v>0</v>
      </c>
      <c r="K71" s="26"/>
      <c r="L71" s="26"/>
      <c r="M71" s="26">
        <f t="shared" si="3"/>
        <v>0</v>
      </c>
      <c r="N71" s="26">
        <f t="shared" si="3"/>
        <v>0</v>
      </c>
      <c r="O71" s="26">
        <f>SUM(O70)</f>
        <v>0</v>
      </c>
    </row>
    <row r="74" spans="1:15" ht="12.75">
      <c r="A74" s="32" t="s">
        <v>63</v>
      </c>
      <c r="B74" s="18"/>
      <c r="C74" s="3"/>
      <c r="D74" s="3"/>
      <c r="E74" s="3"/>
      <c r="F74" s="3">
        <v>39059528</v>
      </c>
      <c r="G74" s="3">
        <v>38751624.69</v>
      </c>
      <c r="H74" s="3"/>
      <c r="I74" s="3">
        <v>41296709.89</v>
      </c>
      <c r="J74" s="3">
        <v>42765167.77</v>
      </c>
      <c r="K74" s="3">
        <v>42655495.2</v>
      </c>
      <c r="L74" s="3">
        <v>39151519.69</v>
      </c>
      <c r="M74" s="3">
        <v>37404230.28</v>
      </c>
      <c r="N74" s="3"/>
      <c r="O74" s="3"/>
    </row>
    <row r="75" spans="1:15" ht="12.75">
      <c r="A75" s="33" t="s">
        <v>62</v>
      </c>
      <c r="B75" s="6"/>
      <c r="C75" s="4"/>
      <c r="D75" s="4"/>
      <c r="E75" s="4"/>
      <c r="F75" s="4">
        <v>32505975.91</v>
      </c>
      <c r="G75" s="4">
        <v>33506634.22</v>
      </c>
      <c r="H75" s="4"/>
      <c r="I75" s="4">
        <v>37377192.94</v>
      </c>
      <c r="J75" s="4">
        <v>36868206.43</v>
      </c>
      <c r="K75" s="4">
        <v>36522606.25</v>
      </c>
      <c r="L75" s="4">
        <v>38585489.57</v>
      </c>
      <c r="M75" s="4">
        <v>36516990.9</v>
      </c>
      <c r="N75" s="4"/>
      <c r="O75" s="4"/>
    </row>
    <row r="76" spans="1:15" ht="12.75">
      <c r="A76" s="33" t="s">
        <v>64</v>
      </c>
      <c r="B76" s="6"/>
      <c r="C76" s="4"/>
      <c r="D76" s="4"/>
      <c r="E76" s="4"/>
      <c r="F76" s="4">
        <v>5292062.02</v>
      </c>
      <c r="G76" s="4">
        <v>3907702.31</v>
      </c>
      <c r="H76" s="4"/>
      <c r="I76" s="4">
        <v>8709604.77</v>
      </c>
      <c r="J76" s="4">
        <v>9494563.34</v>
      </c>
      <c r="K76" s="4">
        <v>7758954.57</v>
      </c>
      <c r="L76" s="4">
        <v>3541670.07</v>
      </c>
      <c r="M76" s="4">
        <v>1241198.05</v>
      </c>
      <c r="N76" s="4"/>
      <c r="O76" s="4"/>
    </row>
    <row r="77" spans="1:15" ht="12.75">
      <c r="A77" s="34" t="s">
        <v>65</v>
      </c>
      <c r="B77" s="23"/>
      <c r="C77" s="10"/>
      <c r="D77" s="10"/>
      <c r="E77" s="10"/>
      <c r="F77" s="10">
        <v>5198236.55</v>
      </c>
      <c r="G77" s="10">
        <v>5690778.29</v>
      </c>
      <c r="H77" s="10"/>
      <c r="I77" s="10">
        <v>10745431.95</v>
      </c>
      <c r="J77" s="10">
        <v>13352472.51</v>
      </c>
      <c r="K77" s="10">
        <v>9049960.86</v>
      </c>
      <c r="L77" s="10">
        <v>5900880.12</v>
      </c>
      <c r="M77" s="10">
        <v>5238943.6</v>
      </c>
      <c r="N77" s="10"/>
      <c r="O77" s="10"/>
    </row>
    <row r="78" spans="1:15" s="37" customFormat="1" ht="12.75">
      <c r="A78" s="35"/>
      <c r="B78" s="3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2.75">
      <c r="A79" s="38" t="s">
        <v>66</v>
      </c>
      <c r="B79" s="31"/>
      <c r="C79" s="2"/>
      <c r="D79" s="2"/>
      <c r="E79" s="2"/>
      <c r="F79" s="2">
        <f>F74-F75</f>
        <v>6553552.09</v>
      </c>
      <c r="G79" s="2">
        <f>G74-G75</f>
        <v>5244990.469999999</v>
      </c>
      <c r="H79" s="2"/>
      <c r="I79" s="2">
        <f>I74-I75</f>
        <v>3919516.950000003</v>
      </c>
      <c r="J79" s="2">
        <f>J74-J75</f>
        <v>5896961.340000004</v>
      </c>
      <c r="K79" s="2">
        <f>K74-K75</f>
        <v>6132888.950000003</v>
      </c>
      <c r="L79" s="2">
        <f>L74-L75</f>
        <v>566030.1199999973</v>
      </c>
      <c r="M79" s="2">
        <f>M74-M75</f>
        <v>887239.3800000027</v>
      </c>
      <c r="N79" s="2"/>
      <c r="O79" s="2"/>
    </row>
    <row r="80" spans="1:15" ht="17.25" customHeight="1">
      <c r="A80" s="38" t="s">
        <v>67</v>
      </c>
      <c r="B80" s="31"/>
      <c r="C80" s="2"/>
      <c r="D80" s="2"/>
      <c r="E80" s="2"/>
      <c r="F80" s="2">
        <f>F76-F77</f>
        <v>93825.46999999974</v>
      </c>
      <c r="G80" s="2">
        <f>G76-G77</f>
        <v>-1783075.98</v>
      </c>
      <c r="H80" s="2"/>
      <c r="I80" s="2">
        <f>I76-I77</f>
        <v>-2035827.1799999997</v>
      </c>
      <c r="J80" s="2">
        <f>J76-J77</f>
        <v>-3857909.17</v>
      </c>
      <c r="K80" s="2">
        <f>K76-K77</f>
        <v>-1291006.289999999</v>
      </c>
      <c r="L80" s="2">
        <f>L76-L77</f>
        <v>-2359210.0500000003</v>
      </c>
      <c r="M80" s="2">
        <f>M76-M77</f>
        <v>-3997745.55</v>
      </c>
      <c r="N80" s="2"/>
      <c r="O80" s="2"/>
    </row>
    <row r="83" spans="1:9" ht="12.75">
      <c r="A83" s="13" t="s">
        <v>77</v>
      </c>
      <c r="B83" s="44" t="s">
        <v>78</v>
      </c>
      <c r="H83" s="45">
        <v>4458.2</v>
      </c>
      <c r="I83" s="13">
        <v>4152</v>
      </c>
    </row>
    <row r="86" ht="12.75">
      <c r="A86" s="48" t="s">
        <v>96</v>
      </c>
    </row>
    <row r="87" spans="2:9" ht="12.75">
      <c r="B87" s="46" t="s">
        <v>97</v>
      </c>
      <c r="I87" s="47">
        <v>70000</v>
      </c>
    </row>
    <row r="88" spans="2:9" ht="12.75">
      <c r="B88" s="46" t="s">
        <v>98</v>
      </c>
      <c r="I88" s="47">
        <v>40000</v>
      </c>
    </row>
    <row r="89" spans="2:9" ht="12.75">
      <c r="B89" s="46" t="s">
        <v>99</v>
      </c>
      <c r="I89" s="47">
        <v>40000</v>
      </c>
    </row>
    <row r="90" spans="2:9" ht="12.75">
      <c r="B90" s="46" t="s">
        <v>100</v>
      </c>
      <c r="I90" s="47">
        <v>60000</v>
      </c>
    </row>
    <row r="91" spans="2:9" ht="12.75">
      <c r="B91" s="46" t="s">
        <v>102</v>
      </c>
      <c r="I91" s="47">
        <v>-80000</v>
      </c>
    </row>
    <row r="92" spans="2:9" ht="12.75">
      <c r="B92" s="46" t="s">
        <v>101</v>
      </c>
      <c r="I92" s="47">
        <v>10000</v>
      </c>
    </row>
    <row r="93" spans="2:9" ht="12.75">
      <c r="B93" s="46" t="s">
        <v>103</v>
      </c>
      <c r="I93" s="47">
        <v>5000</v>
      </c>
    </row>
    <row r="94" spans="2:9" ht="12.75">
      <c r="B94" s="46" t="s">
        <v>104</v>
      </c>
      <c r="I94" s="47">
        <v>2300</v>
      </c>
    </row>
    <row r="95" spans="2:9" ht="12.75">
      <c r="B95" s="46" t="s">
        <v>105</v>
      </c>
      <c r="I95" s="47">
        <v>1260</v>
      </c>
    </row>
    <row r="96" spans="2:9" ht="12.75">
      <c r="B96" s="46" t="s">
        <v>106</v>
      </c>
      <c r="I96" s="47">
        <v>3900</v>
      </c>
    </row>
    <row r="97" spans="2:9" ht="12.75">
      <c r="B97" s="49" t="s">
        <v>107</v>
      </c>
      <c r="I97" s="50">
        <v>140000</v>
      </c>
    </row>
  </sheetData>
  <sheetProtection/>
  <mergeCells count="7">
    <mergeCell ref="A4:H4"/>
    <mergeCell ref="A1:B3"/>
    <mergeCell ref="A69:H69"/>
    <mergeCell ref="A63:H63"/>
    <mergeCell ref="A30:I30"/>
    <mergeCell ref="A29:I29"/>
    <mergeCell ref="A34:I34"/>
  </mergeCells>
  <printOptions gridLines="1"/>
  <pageMargins left="0.26" right="0.21" top="0.35" bottom="0.31" header="0.2" footer="0.18"/>
  <pageSetup fitToHeight="2" fitToWidth="1" horizontalDpi="300" verticalDpi="300" orientation="landscape" paperSize="8" scale="97" r:id="rId3"/>
  <headerFooter alignWithMargins="0">
    <oddHeader>&amp;C&amp;A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Marc Tobback</cp:lastModifiedBy>
  <cp:lastPrinted>2011-09-05T16:36:04Z</cp:lastPrinted>
  <dcterms:created xsi:type="dcterms:W3CDTF">1998-08-06T07:09:37Z</dcterms:created>
  <dcterms:modified xsi:type="dcterms:W3CDTF">2011-11-08T09:45:14Z</dcterms:modified>
  <cp:category/>
  <cp:version/>
  <cp:contentType/>
  <cp:contentStatus/>
</cp:coreProperties>
</file>